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50" windowHeight="7680" tabRatio="904" activeTab="0"/>
  </bookViews>
  <sheets>
    <sheet name="Portada" sheetId="1" r:id="rId1"/>
    <sheet name="Comparativa" sheetId="2" r:id="rId2"/>
    <sheet name="Criterios" sheetId="3" r:id="rId3"/>
    <sheet name="Índice" sheetId="4" r:id="rId4"/>
    <sheet name="OOAA" sheetId="5" r:id="rId5"/>
    <sheet name="Entidades" sheetId="6" r:id="rId6"/>
    <sheet name="Sociedades" sheetId="7" r:id="rId7"/>
    <sheet name="Fundacións" sheetId="8" r:id="rId8"/>
    <sheet name="Consorcios" sheetId="9" r:id="rId9"/>
    <sheet name="Axencias" sheetId="10" r:id="rId10"/>
  </sheets>
  <definedNames>
    <definedName name="_xlnm.Print_Area" localSheetId="9">'Axencias'!$A$1:$L$6</definedName>
    <definedName name="_xlnm.Print_Area" localSheetId="1">'Comparativa'!$A$1:$M$30</definedName>
    <definedName name="_xlnm.Print_Area" localSheetId="2">'Criterios'!$A$1:$O$47</definedName>
    <definedName name="_xlnm.Print_Area" localSheetId="7">'Fundacións'!$A$1:$L$69</definedName>
    <definedName name="_xlnm.Print_Area" localSheetId="4">'OOAA'!$A$1:$L$21</definedName>
    <definedName name="_xlnm.Print_Titles" localSheetId="8">'Consorcios'!$4:$5</definedName>
    <definedName name="_xlnm.Print_Titles" localSheetId="5">'Entidades'!$3:$4</definedName>
    <definedName name="_xlnm.Print_Titles" localSheetId="7">'Fundacións'!$3:$4</definedName>
  </definedNames>
  <calcPr fullCalcOnLoad="1"/>
</workbook>
</file>

<file path=xl/comments2.xml><?xml version="1.0" encoding="utf-8"?>
<comments xmlns="http://schemas.openxmlformats.org/spreadsheetml/2006/main">
  <authors>
    <author>CIXTEC</author>
  </authors>
  <commentList>
    <comment ref="C5" authorId="0">
      <text>
        <r>
          <rPr>
            <b/>
            <sz val="8"/>
            <rFont val="Tahoma"/>
            <family val="2"/>
          </rPr>
          <t>CIXTEC:</t>
        </r>
        <r>
          <rPr>
            <sz val="8"/>
            <rFont val="Tahoma"/>
            <family val="2"/>
          </rPr>
          <t xml:space="preserve">
A 30 de xuño de 2008 desaparece o IGAEM</t>
        </r>
      </text>
    </comment>
    <comment ref="C7" authorId="0">
      <text>
        <r>
          <rPr>
            <b/>
            <sz val="8"/>
            <rFont val="Tahoma"/>
            <family val="2"/>
          </rPr>
          <t>CIXTEC:</t>
        </r>
        <r>
          <rPr>
            <sz val="8"/>
            <rFont val="Tahoma"/>
            <family val="2"/>
          </rPr>
          <t xml:space="preserve">
Dende o 1 de agosto de 2005 disólvese CETMAR. Pola Lei 12/2008, do 3 de decembro, autorízase ó Consello da Xunta de Galicia a proceder á disolución da Sociedade Anónima para o Desenvolvemento Comarcal de Galicia</t>
        </r>
      </text>
    </comment>
    <comment ref="C8" authorId="0">
      <text>
        <r>
          <rPr>
            <b/>
            <sz val="8"/>
            <rFont val="Tahoma"/>
            <family val="2"/>
          </rPr>
          <t>CIXTEC:</t>
        </r>
        <r>
          <rPr>
            <sz val="8"/>
            <rFont val="Tahoma"/>
            <family val="2"/>
          </rPr>
          <t xml:space="preserve">
Dende o 1 de agosto de 2005 disólvese a fundación "Foro Permanente Galego Iberoamericano" e Polo Decreto 183/2008, do 31 de xullo, sobre extinción de fundacións públicas hospitalarias, iníciase o proceso de extinción das fundacións públicas, Hospital da Barbanza, Hospital Virxe da Xunqueira, Hospital de Verín e Hospital Comarcal do Salnés.</t>
        </r>
      </text>
    </comment>
  </commentList>
</comments>
</file>

<file path=xl/sharedStrings.xml><?xml version="1.0" encoding="utf-8"?>
<sst xmlns="http://schemas.openxmlformats.org/spreadsheetml/2006/main" count="1238" uniqueCount="650">
  <si>
    <t>Promover especialmente todas as accións que fomenten o acercamento á realidade galega de todos os países americanos</t>
  </si>
  <si>
    <t>Avda. de Compostela 57, 27200 Palas de Rei LUGO</t>
  </si>
  <si>
    <t>Rúa Eduardo Pondal, 4º nº 30 15702 Santiago de Compostela CORUÑA (A)</t>
  </si>
  <si>
    <t>D. Teixeiro, 5-4º Santiago de Compostela, 15701 A Coruña</t>
  </si>
  <si>
    <t>Rúa dos Camiños da Vida,s/n . Ed Witland (Salgueiriños) Santiago de Compostela. 15781 A Coruña</t>
  </si>
  <si>
    <t>Carretera Carballiño-Cea (Seoane) Carballiño 32500 OURENSE</t>
  </si>
  <si>
    <t>Calle Xinzo de Limia s/n Xinzo de Limia 32630 OURENSE</t>
  </si>
  <si>
    <t>Rúa Lamas de Abade s/n - I.E.S Compostela (5º andar) s/n 15702 Santiago de Compostela CORUÑA (A)</t>
  </si>
  <si>
    <t>Avaliación do Sistema Universitario de Galicia, análise dos seus resultados, e a proposta de medidas de mellora da calidade de servizos que presta</t>
  </si>
  <si>
    <t>Velar pola utilización racional do solo conforme ao disposto na normativa reguladora do urbanismo, a ordenación do territorio e do litoral, especialmente no medio rural e na zona de servidume de protección do dominio público marítimo-terrestre</t>
  </si>
  <si>
    <t>Contribuír ao desenvolvemento do sector turístico de Galicia, en especial no ámbito da investigación</t>
  </si>
  <si>
    <t>Fundación para o Desenvolvemento Comarcal da Comarca da Fonsagrada</t>
  </si>
  <si>
    <t>G27184563</t>
  </si>
  <si>
    <t>Fundación para o Desenvolvemento Comarcal da Comarca de Verín</t>
  </si>
  <si>
    <t>G32251399</t>
  </si>
  <si>
    <t>Fundación para o Desenvolvemento Comarcal da Comarca do Baixo Miño</t>
  </si>
  <si>
    <t>G36226066</t>
  </si>
  <si>
    <t>Fundación para o Desenvolvemento Comarcal da Comarca do Ribeiro</t>
  </si>
  <si>
    <t>G32190209</t>
  </si>
  <si>
    <t>Fundación para o Desenvolvemento da Comarca da Mariña Central</t>
  </si>
  <si>
    <t>G27261858</t>
  </si>
  <si>
    <t>Sociedade Anónima Xestora do Centro Tecnolóxico do Mar (CETMAR)</t>
  </si>
  <si>
    <t>Foro Permanente Galego  Iberoamericano</t>
  </si>
  <si>
    <t>Fundación para o Desenvolvemento da Comarca da Mariña Occidental</t>
  </si>
  <si>
    <t>G27241728</t>
  </si>
  <si>
    <t>Fundación para o Desenvolvemento da Comarca da Mariña Oriental</t>
  </si>
  <si>
    <t>G27271956</t>
  </si>
  <si>
    <t>Fundación para o Desenvolvemento da Comarca da Terra de Caldelas</t>
  </si>
  <si>
    <t>G32251381</t>
  </si>
  <si>
    <t>Fundación para o Desenvolvemento da Comarca da Terra de Lemos</t>
  </si>
  <si>
    <t>G27185248</t>
  </si>
  <si>
    <t>Fundación para o Desenvolvemento da Comarca de Arzúa</t>
  </si>
  <si>
    <t>G15490063</t>
  </si>
  <si>
    <t>Fundación para o Desenvolvemento da Comarca de Betanzos</t>
  </si>
  <si>
    <t>G15765118</t>
  </si>
  <si>
    <t>Fundación para o Desenvolvemento da Comarca de Chantada</t>
  </si>
  <si>
    <t>G27256171</t>
  </si>
  <si>
    <t>Fundación para o Desenvolvemento da Comarca de Melide</t>
  </si>
  <si>
    <t>G15489388</t>
  </si>
  <si>
    <t>Fundación para o Desenvolvemento da Comarca de Muros</t>
  </si>
  <si>
    <t>G15689748</t>
  </si>
  <si>
    <t>Fundación para o Desenvolvemento da Comarca de Noia</t>
  </si>
  <si>
    <t>G15689722</t>
  </si>
  <si>
    <t>Fundación para o Desenvolvemento da Comarca de Ordes</t>
  </si>
  <si>
    <t>G15490519</t>
  </si>
  <si>
    <t>Fundación para o Desenvolvemento da Comarca de Ortegal</t>
  </si>
  <si>
    <t>G15487747</t>
  </si>
  <si>
    <t>Fundación para o Desenvolvemento da Comarca de Paradanta</t>
  </si>
  <si>
    <t>G36226561</t>
  </si>
  <si>
    <t>Fundación para o Desenvolvemento da Comarca de Valdeorras</t>
  </si>
  <si>
    <t>G32190365</t>
  </si>
  <si>
    <t>Fundación para o Desenvolvemento da Comarca do Carballiño</t>
  </si>
  <si>
    <t>G32190746</t>
  </si>
  <si>
    <t>Fundación para o Desenvolvemento da Comarca do Deza</t>
  </si>
  <si>
    <t>G36226587</t>
  </si>
  <si>
    <t>Instituto de Estudos do Territorio</t>
  </si>
  <si>
    <t>Análise, estudo e asesoramento en materia de urbanismo e ordenación do territorio</t>
  </si>
  <si>
    <t>Instituto Galego de Seguridade e Saúde Laboral</t>
  </si>
  <si>
    <t>Xestión e coordinación das políticas que nas materias de seguridade, hixiene e saúde laboral establezan os poderes públicos da Comunidade Autónoma, para a mellora das condicións de traballo co obxecto de eliminar e reducir na orixe os riscos inherentes ao traballo</t>
  </si>
  <si>
    <t>Fundación para o Desenvolvemento da Comarca do Eume</t>
  </si>
  <si>
    <t>G15808272</t>
  </si>
  <si>
    <t>S1500079G</t>
  </si>
  <si>
    <t>www.ietgalicia.com</t>
  </si>
  <si>
    <t>Sociedade Anónima Xestora Bantegal</t>
  </si>
  <si>
    <t>Fundación para o Desenvolvemento da Comarca do Morrazo</t>
  </si>
  <si>
    <t>G36372449</t>
  </si>
  <si>
    <t>Fundación para o Desenvolvemento da Comarca dos Ancares</t>
  </si>
  <si>
    <t>G27185560</t>
  </si>
  <si>
    <t>Fundación para o Desenvolvemento da Comarca do Salnés</t>
  </si>
  <si>
    <t>Fundación para o Desenvolvemento da Comarca de Bergantiños</t>
  </si>
  <si>
    <t>Fundación para o Desenvolvemento da Comarca de Caldas</t>
  </si>
  <si>
    <t>Fundación para o Desenvolvemento da Comarca de Santiago</t>
  </si>
  <si>
    <t>Fundación para o Desenvolvemento da Comarca de Terra de Trives</t>
  </si>
  <si>
    <t>G32190910</t>
  </si>
  <si>
    <t>G15801467</t>
  </si>
  <si>
    <t>Fundación para o Desenvolvemento da Comarca de Tabeirós- Terra de  Montes</t>
  </si>
  <si>
    <t>Xestur Pontevedra, S.A.</t>
  </si>
  <si>
    <t>A36620029</t>
  </si>
  <si>
    <t>SOGASERSO</t>
  </si>
  <si>
    <t>Estación de Inverno Manzaneda, S.A.</t>
  </si>
  <si>
    <t>Parque Tecnolóxico de Galicia, S.A.</t>
  </si>
  <si>
    <t>Sociedade Galega de Servizos Sociais</t>
  </si>
  <si>
    <t>A32003246</t>
  </si>
  <si>
    <t>www.manzaneda.com</t>
  </si>
  <si>
    <t>A32150088</t>
  </si>
  <si>
    <t>www.ptg.es</t>
  </si>
  <si>
    <t>A15476740</t>
  </si>
  <si>
    <t>www.medtec.org</t>
  </si>
  <si>
    <t>Promoción e adopción de medidas encamiñadas á consecución da igualdade efectiva das mulleres e homes</t>
  </si>
  <si>
    <t>Actuacións relacionadas co persoal da A.P., realización de traballos en materia de A.P., normalización do idioma galego na A.P.</t>
  </si>
  <si>
    <t>Enriquecemento do capital humano e impulso da calidade nos servizos de seguridade pública</t>
  </si>
  <si>
    <t>Dirección, coordinación e realización de actividades estatísticas levada a cabo polas distintas A.P. de Galicia</t>
  </si>
  <si>
    <t>Preservar o funcionamento competitivo dos mercados no ámbito territorial da C. A. de Galicia</t>
  </si>
  <si>
    <t xml:space="preserve">Gonzalo Torrente Ballester 1-3-5 Baixo Santiago de Compostela 15707 CORUÑA (A) </t>
  </si>
  <si>
    <t>Xestión dos servizos sanitarios de carácter público dependentes dla comunidade autónoma e coordinación integral de todos os recursos sanitarios</t>
  </si>
  <si>
    <t>Policía e administración dos recursos hidráulicos, o proxecto, a construción e a explotación de obras hidráulicas</t>
  </si>
  <si>
    <t>Consorcio Servizo contra Incendios e Salvamento Comarca Carballiño e Ribeiro</t>
  </si>
  <si>
    <t>Consorcio Servizo contra Incendios e Salvamento Comarca Valdeorras</t>
  </si>
  <si>
    <t>Consorcio Servizo contra Incendios e Salvamento Comarca Limia</t>
  </si>
  <si>
    <t>Consorcio Servizo contra Incendios e Salvamento Comarca Verín</t>
  </si>
  <si>
    <t>Bibliotecas Universitarias de Galicia</t>
  </si>
  <si>
    <t>G32344152</t>
  </si>
  <si>
    <t>Prestación do servizo contra incendios e salvamento</t>
  </si>
  <si>
    <t>G32259392</t>
  </si>
  <si>
    <t>Rúa As Pedreiras, s/n - Ctra. N-120 s/n A Rúa de Valdeorras 32350 OURENSE</t>
  </si>
  <si>
    <t>G32278640</t>
  </si>
  <si>
    <t xml:space="preserve">Polígono Industrial de Pazos, Parcela B7-B8 s/n Verín 32600 OURENSE </t>
  </si>
  <si>
    <t>G32344137</t>
  </si>
  <si>
    <t>Q1500279C</t>
  </si>
  <si>
    <t>Rúa Hórreo, 61-1º andar 61 Santiago de Compostela 15702 CORUÑA (A)</t>
  </si>
  <si>
    <t>www.bugalicia.org</t>
  </si>
  <si>
    <t>Apoio continuo aos servizos bibliotecarios das tres universidades galegas a través da cooperación interbibliotecaria.</t>
  </si>
  <si>
    <t>Executar a política da Consellería de Medio Rural  para a ordenación, fomento, reestructuración e mellora do sector lácteo e gandeiro</t>
  </si>
  <si>
    <t>http://mediorural.xunta.es/fogga/principal/index.php</t>
  </si>
  <si>
    <t>Realización da política de solo e vivenda da Xunta de Galicia</t>
  </si>
  <si>
    <t>Xestión dos servizos de radiodifusión e televisión da Comunidade Autónoma de Galicia</t>
  </si>
  <si>
    <t>Impulsar o desenvolvemento competitivo do sistema produtivo galego</t>
  </si>
  <si>
    <t>Facer efectiva a participación dos axentes económicos e sociais na política socio-económica de Galicia</t>
  </si>
  <si>
    <t>Desenvolvemento de proxectos e aplicacións informáticas, xestión, planificación, supervisión, asesoram. e coordinación, suministración equipos inf. Xunta</t>
  </si>
  <si>
    <t>Xestión e explotación de instalacións portuarias</t>
  </si>
  <si>
    <t>Fomento da eficiencia enerxética e aforro enerxético</t>
  </si>
  <si>
    <t>Sociedades mercantís públicas (1)</t>
  </si>
  <si>
    <t>Fomento e coordinación do desenvolvemento do territorio rural galego, para mellorar as condicións de vida e contribuír a frear a despoboación</t>
  </si>
  <si>
    <t>INGACAL</t>
  </si>
  <si>
    <t>Control da calidade do medio mariño</t>
  </si>
  <si>
    <t>Xestión de obras e prestación de servizos encomendados dentro do programa de actuación do O.A. de Augas</t>
  </si>
  <si>
    <t>Xestión de infraestructuras</t>
  </si>
  <si>
    <t>Sociedade Pública de Investimentos de Galicia, S.A.</t>
  </si>
  <si>
    <t>SPI GALICIA, S.A.</t>
  </si>
  <si>
    <t>Construción, conservación e explotación da autopista Santiago-Ourense, tramo Alto de Santo Domingo</t>
  </si>
  <si>
    <t>Sociedade Pública Investimentos de Galicia, S.A. (100%)</t>
  </si>
  <si>
    <t>Deseño, programación, coordinación e realización de actividades relacionadas co Xacobeo</t>
  </si>
  <si>
    <t>Galicia Calidade, S.A.</t>
  </si>
  <si>
    <t>Xestión e administración, en xeral, da marca "Galicia Calidade"</t>
  </si>
  <si>
    <t>Realizar todo tipo actuacións, obras, traballos e prestacións de servizos en materia forestal sobre todo prevención loita contra incendios</t>
  </si>
  <si>
    <t>Realización  de servizos de xestión, consultoría e prestación de alta tecnoloxía sanitaria, para a eficacia, eficiencia e seg. do sistema sanitario</t>
  </si>
  <si>
    <t>Centro Europeo de Empresas e Innovación de Galicia</t>
  </si>
  <si>
    <t>Promover a creación e o desenvolvemento, no ámbito da comunidade, de empresas independentes e innovadoras</t>
  </si>
  <si>
    <t>XESGALICIA</t>
  </si>
  <si>
    <t>Administración, representación e xestión de Fondos de Capital-Risco e de activos de Sociedades de Capital-Risco</t>
  </si>
  <si>
    <t>Participación temporal no capital de empresas non financeiras</t>
  </si>
  <si>
    <t>Promoción de Galicia como destino turístico e formación de profesionais para o sector</t>
  </si>
  <si>
    <t>Diferenza absoluta</t>
  </si>
  <si>
    <t>Diferenza relativa (%)</t>
  </si>
  <si>
    <t>-</t>
  </si>
  <si>
    <t>Sociedades mercantís públicas (3)</t>
  </si>
  <si>
    <t>Fundacións (1)</t>
  </si>
  <si>
    <t xml:space="preserve">Empresa Pública de Servizos Agrarios Galegos, S.A. </t>
  </si>
  <si>
    <t xml:space="preserve">Sociedade de Imaxe e Promoción Turística Galicia, S.A. </t>
  </si>
  <si>
    <t>Centro de Supercomputación de Galicia, S.A.</t>
  </si>
  <si>
    <t>Promover servizos comúns de apoio e invetigación, desenvolvemento e innovación no ámbito de tecnoloxías e comunicacións en Galicia</t>
  </si>
  <si>
    <t>Asesoramento e servizos ás persoas e organizacións dedicadas á mellora xenética do gando vacún</t>
  </si>
  <si>
    <t>Sociedade Galega do Medio Ambiente, S.A.</t>
  </si>
  <si>
    <t>Actividades relacionadas co deseño, construción, explotación e mantemento de instalacións de transformación, tratamento e eliminación de todo tipo de resíduos</t>
  </si>
  <si>
    <t>Fundación Galega para o impulso da autonomía persoal e a atención as persoas en situación de dependencia</t>
  </si>
  <si>
    <t>Centro Informático para a Xestión Tributaria, Económico-Financeira e Contable</t>
  </si>
  <si>
    <t>Tribunal Galego de Defensa da Competencia</t>
  </si>
  <si>
    <t>Comunidade Autónoma de Galicia (51%); Empresas y Sociedades Mercantís (49%)</t>
  </si>
  <si>
    <t>Actividades urbanísticas e inmobiliarias ba provincia de Lugo</t>
  </si>
  <si>
    <t>Urbanizadora, solo industrial e residencial</t>
  </si>
  <si>
    <t>Urbanización de solo empresarial e residencial</t>
  </si>
  <si>
    <t>Instituto Galego da Vivenda e Solo (52,08%); Comunidade Autónoma de Galicia (40,18%); Diputación Provincial de Pontevedra (7,74%)</t>
  </si>
  <si>
    <t>Explotación de instalacións hoteleiras e remontes mecánicos</t>
  </si>
  <si>
    <t>Xestión, conservación e mantemento do Parque, realización de actividades de promoción, creación e comercialización</t>
  </si>
  <si>
    <t>Promoción de toda as accións que propicien un acercamento entre Galicia e Europa.</t>
  </si>
  <si>
    <t>Creación, explotación e promoción de áreas e centros de conservación, produción, exhibición e consumo cultural, comunicativo e tecnolóxico</t>
  </si>
  <si>
    <t>Promoción e incentivo do deporte e a práctica deportiva da C. A. Galega</t>
  </si>
  <si>
    <t>Desenvolver actividades culturais e educativas relacionadas co mar; conservar e xestionar instal. e edificios das illas S. Simón e S. Antón</t>
  </si>
  <si>
    <t>Comunidade Autónoma de Galicia (56,25%), Radio Televisión de Galicia, S.A. (12,50%), IGAPE (6,25%), Diputación Prov. De A Coruña (6,25%), Diputación Prov. De Lugo (6,25%), Diputación Prov. De Ourense (6,25%), Diputación Prov. De Pontevedra (6,25%)</t>
  </si>
  <si>
    <t>Comunidade Autónoma de Galicia (82,00%), Universidade de A Coruña (6,00%), Universidade de Santiago de Compostela (6,00%), Universidade de Vigo (6,00%)</t>
  </si>
  <si>
    <t>Por en marcha as accións xenéricas enunciadas no plan de desenvolvemento comarcal, deseñando programas e solicitando a súa implementación</t>
  </si>
  <si>
    <t>Tarefas de promoción e desenvolvemento dentro do ámbito territorial, actividades para acadar un desenvolvemento integral dos recursos da comarca</t>
  </si>
  <si>
    <t>Fomentar a investigación e desenvolvemento en materia cárnica; mellorar as técnicas de xestión produtiva; a formación prof. de recursos humanos</t>
  </si>
  <si>
    <t xml:space="preserve">Fundación de Feiras e Exposicións de Ourense </t>
  </si>
  <si>
    <t>Promoción de actividades comerciais, industriais, agroindustriais, sociais, educativas e aquelas que potencien o desenvolvemento de ditos sectores</t>
  </si>
  <si>
    <t>Promoción de actividades comerciais, industriais, agroindustriais, sociais, etc. e a consecución dun adecuado nivel de vida no medio rural e urbano</t>
  </si>
  <si>
    <t>Fundación de Exposicións e Congresos de A Estrada</t>
  </si>
  <si>
    <t>Organización e realización de feiras, exposicións e congresos e a organización de cursos F.I.P.</t>
  </si>
  <si>
    <t>Promover a difusión e a aplicación de políticas en materia de calidade, tecnoloxíca e innovación.</t>
  </si>
  <si>
    <t>Promoción de feiras e congresos</t>
  </si>
  <si>
    <t>Manter e ampliar o acceso a convocatorias de proxectos de investigación reservadas a instituciones sen ánimo de lucro</t>
  </si>
  <si>
    <t>Dotar ao sector artesán galego dos profesionais e técnicos que precise mediante unha formación profesional non regrada e de carácter práctico</t>
  </si>
  <si>
    <t>Contribuir a mellorar as condicións para o desenvolvemento sostible dos recursos mariños.</t>
  </si>
  <si>
    <t>Promoción actividades agropecuarias, agroindustriais, alimentarias, comerciais, sociais e educacionais e de ocio</t>
  </si>
  <si>
    <t>Apoio á docencia clínica da Facultade de Veterinaria de Lugo. Investigación. Asistencia a animais.</t>
  </si>
  <si>
    <t>Promover, incentivar e executar accións para a potenciación e difusión da galeguidade en calqueira parte do mundo.</t>
  </si>
  <si>
    <t>Canalizar de forma eficaz as axudas para situacións de catástrofe humanitaria</t>
  </si>
  <si>
    <t>Tutela, curatela e defensa xudicial de maiores de idade, incapacitados legalmente, residentes en Galicia.</t>
  </si>
  <si>
    <t>Organización fundacional de hemodonación e hemoterapia na C.A.. Promoción da doación. Extración, procesamento e envío de sangue a hospitais</t>
  </si>
  <si>
    <t>Docencia, formación e investigación na administración e xestión sanitaria, sociosanitaria e saúde pública</t>
  </si>
  <si>
    <t>Xestión e coordinación das demandas de asistencia sanitaria urxente extrahospitalaria</t>
  </si>
  <si>
    <t>Xestión e administración da área hospitalaria da Mutualidade do Centro Gallego de Buenos Aires</t>
  </si>
  <si>
    <t>Actividades relacionadas coa medicina molecular</t>
  </si>
  <si>
    <t>Promover a mellora das condicións de seguridade e saúde no traballo, especialmente na pequena empresa</t>
  </si>
  <si>
    <t>Actividades de creación de emprego, crecemento económico sostido e mellora das condicións de vida</t>
  </si>
  <si>
    <t>Outros</t>
  </si>
  <si>
    <t>Potenciación institucional das accións tendentes ao desenvolvemento do sector audiovisual de Galicia</t>
  </si>
  <si>
    <t>Dirección, evaluación e control da xestión dos servizos sociais de ámbito local</t>
  </si>
  <si>
    <t>Q1500324G</t>
  </si>
  <si>
    <t xml:space="preserve">Rúa Roma 25-27 Polígono Fontiñas 15703 Santiago </t>
  </si>
  <si>
    <t>Comunidade Autónoma (50%); Deputación de Ourense (30%); Concellos (20%)</t>
  </si>
  <si>
    <t>Socios partícipes  e porcentaxe de financiamento</t>
  </si>
  <si>
    <t>Entidades creadas dende o 1 de Agosto de 2005:</t>
  </si>
  <si>
    <t>Entidades disoltas dende o 1 de Agosto de 2005:</t>
  </si>
  <si>
    <t>Entidades en proceso de liquidación:</t>
  </si>
  <si>
    <t>Comunidad Autónoma de Galicia (57,13%); Universidade de A Coruña (14,29%); Universidade de Santiago de Compostela (14,29%); Universidade de Vigo (14,29%)</t>
  </si>
  <si>
    <t>Proporcionar un marco axustado para a difusión cultural e o intercambio científico</t>
  </si>
  <si>
    <t>Organismos Autónomos</t>
  </si>
  <si>
    <t>Entidades de dereito público</t>
  </si>
  <si>
    <t>Fundacións</t>
  </si>
  <si>
    <t>Consorcios</t>
  </si>
  <si>
    <t>Axencias públicas</t>
  </si>
  <si>
    <t>TOTAL</t>
  </si>
  <si>
    <t>CONSORCIOS</t>
  </si>
  <si>
    <t>Nome</t>
  </si>
  <si>
    <t>Abreviatura do nome</t>
  </si>
  <si>
    <t>CIF</t>
  </si>
  <si>
    <t>Enderezo</t>
  </si>
  <si>
    <t>Teléfono</t>
  </si>
  <si>
    <t>Páxina web</t>
  </si>
  <si>
    <t>Data de constitución</t>
  </si>
  <si>
    <t>Socios partícipes no capital social e porcentaxe de participación</t>
  </si>
  <si>
    <t>ORGANISMOS AUTÓNOMOS ADMINISTRATIVOS</t>
  </si>
  <si>
    <t>Servicio Galego de Promoción da Igualdade do Home e da Muller</t>
  </si>
  <si>
    <t>Escola Galega de Administración Pública</t>
  </si>
  <si>
    <t>Academia Galega de Seguridade Pública</t>
  </si>
  <si>
    <t>Instituto Galego de Estatística</t>
  </si>
  <si>
    <t>Instituto Galego do Consumo</t>
  </si>
  <si>
    <t>Servicio Galego de Saúde</t>
  </si>
  <si>
    <t>Augas de Galicia</t>
  </si>
  <si>
    <t>EGAP</t>
  </si>
  <si>
    <t>AGASP</t>
  </si>
  <si>
    <t>IGE</t>
  </si>
  <si>
    <t>TDC</t>
  </si>
  <si>
    <t>IGC</t>
  </si>
  <si>
    <t>SERGAS</t>
  </si>
  <si>
    <t>Q6550008D</t>
  </si>
  <si>
    <t>Plaza de Europa, 15A-1º. Polígono das Fontiñas 15A-1º Santiago de Compostela 15781 CORUÑA (A)</t>
  </si>
  <si>
    <t>www.sgi.xunta.es</t>
  </si>
  <si>
    <t>SGPIHM</t>
  </si>
  <si>
    <t>Q6550007F</t>
  </si>
  <si>
    <t>Rúa Madrid. Polígono das Fontiñas 2-4 Santiago de Compostela 15707 CORUÑA (A)</t>
  </si>
  <si>
    <t>www.egap.xunta.es</t>
  </si>
  <si>
    <t>agasp.xunta.es</t>
  </si>
  <si>
    <t>S6500005A</t>
  </si>
  <si>
    <t>Rúa San Lázaro (Edificio Administrativo) s/n Santiago de Compostela 15703 CORUÑA (A)</t>
  </si>
  <si>
    <t>www.ige.eu</t>
  </si>
  <si>
    <t>Q1500298C</t>
  </si>
  <si>
    <t>Polígono das Fontiñas-Área Central 1º, Locales L34-F2-G-H-I s/n Santiago de Compostela 15703 CORUÑA (A)</t>
  </si>
  <si>
    <t>www.tgdcompetencia.org</t>
  </si>
  <si>
    <t>Q6550022E</t>
  </si>
  <si>
    <t>www.igc.xunta.es</t>
  </si>
  <si>
    <t>Q6550006H</t>
  </si>
  <si>
    <t>Rúa San Lázaro (Edificio Administrativo) s/n Santiago de Compostela 15781 CORUÑA (A)</t>
  </si>
  <si>
    <t>www.sergas.es</t>
  </si>
  <si>
    <t>Q6550026F</t>
  </si>
  <si>
    <t>Plaza de Camilo Díaz Valiño 7-9 Santiago de Compostela 15781 CORUÑA (A)</t>
  </si>
  <si>
    <t>www.augasdegalicia.xunta.es</t>
  </si>
  <si>
    <t>ORGANISMOS AUTÓNOMOS COMERCIAIS, INDUSTRIAIS E FINANCEIROS</t>
  </si>
  <si>
    <t>Fondo Galego de Garantía Agraria</t>
  </si>
  <si>
    <t>Instituto Galego de Artes Escénicas e Musicais</t>
  </si>
  <si>
    <t>Instituto Galego da Vivenda e Solo</t>
  </si>
  <si>
    <t>FOGGA</t>
  </si>
  <si>
    <t>Q6550024A</t>
  </si>
  <si>
    <t>Rúa dos Irmandiños. Salgueiriños s/n Santiago de Compostela 15704 CORUÑA (A)</t>
  </si>
  <si>
    <t>IGVS</t>
  </si>
  <si>
    <t>Q6550004C</t>
  </si>
  <si>
    <t>Polígono das Fontiñas - Área Central s/n Santiago de Compostela 15703 CORUÑA (A)</t>
  </si>
  <si>
    <t>ww.igvs.xunta.es</t>
  </si>
  <si>
    <t>Entidades de dereito público creadas pola Comunidade Autónoma de Galicia</t>
  </si>
  <si>
    <t>Compañía Radio-Televisión de Galicia e Sociedades</t>
  </si>
  <si>
    <t>Instituto Galego de Promoción Económica</t>
  </si>
  <si>
    <t>Consello Económico e Social de Galicia</t>
  </si>
  <si>
    <t>Portos de Galicia</t>
  </si>
  <si>
    <t>Instituto Enerxético de Galicia</t>
  </si>
  <si>
    <t>Axencia Galega de Desenvolvemento Rural</t>
  </si>
  <si>
    <t>Instituto Galego de Calidade Alimentaria</t>
  </si>
  <si>
    <t>Instituto Tecnolóxico para o Control do Medio Mariño</t>
  </si>
  <si>
    <t>Empresa Pública de Obras e Servizos Hidráulicos</t>
  </si>
  <si>
    <t>CRTVG</t>
  </si>
  <si>
    <t>Q1591001A</t>
  </si>
  <si>
    <t>Rúa Bando- San Marcos s/n Santiago de Compostela 15820 CORUÑA (A)</t>
  </si>
  <si>
    <t>www.crtvg.es</t>
  </si>
  <si>
    <t>IGAPE</t>
  </si>
  <si>
    <t>CES</t>
  </si>
  <si>
    <t>Q6550031F</t>
  </si>
  <si>
    <t>Rúa Algalia de Abajo 24 Santiago de Compostela 15704 CORUÑA (A)</t>
  </si>
  <si>
    <t>www.ces-galicia.org</t>
  </si>
  <si>
    <t>ENTIDADES DE DEREITO PÚBLICO</t>
  </si>
  <si>
    <t>SOCIEDADES CON PARTICIPACIÓN DIRECTA OU INDIRECTA DA COMUNIDADE AUTÓNOMA NO 100% DO SEU CAPITAL SOCIAL</t>
  </si>
  <si>
    <t>SOCIEDADES CON PARTICIPACIÓN DIRECTA OU INDIRECTA DA COMUNIDADE AUTÓNOMA SUPERIOR AO 50% E INFERIOR AO 100%</t>
  </si>
  <si>
    <t>SOCIEDADES CON PARTICIPACIÓN DIRECTA OU INDIRECTA DA COMUNIDADE AUTÓNOMA INFERIOR AO 50% PERO SOBRE AS QUE A COMUNIDADE AUTÓNOMA EXERCE UN CONTROL PÚBLICO *</t>
  </si>
  <si>
    <t xml:space="preserve">Ctra Buño-Malpica 15111 Malpica de Bergantiños A CORUÑA </t>
  </si>
  <si>
    <t>Paseo da Calzada s/n   36630 Cambados PONTEVEDRA</t>
  </si>
  <si>
    <t>C-541 Toedo  3682 A Estrrada PONTEVEDRA</t>
  </si>
  <si>
    <t>Rúa Xosé Salgado, 13 baixo  36650 Caldas de Reis PONTEVEDRA</t>
  </si>
  <si>
    <t>Rúa RamóN Baltar s/n 15706 Santiago A CORUÑA</t>
  </si>
  <si>
    <t>G36225977</t>
  </si>
  <si>
    <t>G36226504</t>
  </si>
  <si>
    <t>G15489461</t>
  </si>
  <si>
    <t>G36333573</t>
  </si>
  <si>
    <t>G15503626</t>
  </si>
  <si>
    <t>* Entenderase que existe control público naqueles casos nos que exista posición de dominio nos órganos de goberno da sociedade, ou cuxos ingresos proveñan en máis dun 50% de subvencións con cargo aos orzamentos da Comunidade Autónoma, ou ben que teñan que presentar a súa contabilidade consolidada coa súa matriz por aplicación das normas de contabilidade</t>
  </si>
  <si>
    <t>Organismos autónomos creados pola Comunidade Autónoma de Galicia</t>
  </si>
  <si>
    <t>Sociedades mercantís públicas</t>
  </si>
  <si>
    <t>Fundacións do sector público autonómico acorde cos criterios fixados no artigo 58 da Lei 12/2006 de Fundacións de interese galego</t>
  </si>
  <si>
    <t>Consorcios creados ou financiados directamente pola Comunidade Autónoma ou que sexan financiados en máis dun 50% con cargo aos orzamentos da Xunta de Galicia, ou ben que teña unha posición de dominio nos seus órganos de goberno</t>
  </si>
  <si>
    <t>CIXTEC</t>
  </si>
  <si>
    <t>Q6555888D</t>
  </si>
  <si>
    <t>Rúa Domingo Fontán 9 Santiago de Compostela 15702 CORUÑA (A)</t>
  </si>
  <si>
    <t>www.cixtec.es</t>
  </si>
  <si>
    <t>AGADER</t>
  </si>
  <si>
    <t>Q1500273F</t>
  </si>
  <si>
    <t>Avda. do Camiño Francés, nº10 - baixo 10 Santiago de Compostela 15771 CORUÑA (A)</t>
  </si>
  <si>
    <t>www.xunta.es</t>
  </si>
  <si>
    <t>Q6550027D</t>
  </si>
  <si>
    <t>Rúa Doutor Maceira. Conxo 18 Santiago de Compostela 15706 CORUÑA (A)</t>
  </si>
  <si>
    <t>Consorcio Audiovisual de Galicia</t>
  </si>
  <si>
    <t>S1500046F</t>
  </si>
  <si>
    <t>Rúa do Horreo 61 Santiago de Compostela 15702 CORUÑA (A)</t>
  </si>
  <si>
    <t>www.consorcioaudiovisualdegalicia.org</t>
  </si>
  <si>
    <t>Consorcio Centro de Extensión Universitaria e Divulgación Ambiental de Galicia</t>
  </si>
  <si>
    <t>CEIDA</t>
  </si>
  <si>
    <t>G15653298</t>
  </si>
  <si>
    <t>Rúa Castelo de Santa Cruz, s/n Liáns - Oleiros 15179 CORUÑA (A)</t>
  </si>
  <si>
    <t>www.ceida.org</t>
  </si>
  <si>
    <t>Capital social</t>
  </si>
  <si>
    <t>Finalidade</t>
  </si>
  <si>
    <t>Ente do que provén</t>
  </si>
  <si>
    <t>Porcentaxe de participación sector público</t>
  </si>
  <si>
    <t xml:space="preserve">FUNDACIÓNS </t>
  </si>
  <si>
    <t>Fundación Cidade da Cultura</t>
  </si>
  <si>
    <t>Comunidade Autónoma de Galicia (33,33%), Universidade de A Coruña (33,33%), Oleiros (33,33%)</t>
  </si>
  <si>
    <t>Instituto Galego de Oftalmoloxía</t>
  </si>
  <si>
    <t>Fundación Pública Escola Galega de Administración Sanitaria</t>
  </si>
  <si>
    <t>Fundación Pública Urxencia Sanitaria - 061</t>
  </si>
  <si>
    <t>Sodiga Galicia, Sociedade de Capital-Risco</t>
  </si>
  <si>
    <t>AXENCIA PÚBLICA AUTONÓMICA</t>
  </si>
  <si>
    <t>Axencia Galega das Industrias Culturais</t>
  </si>
  <si>
    <t>AGADIC</t>
  </si>
  <si>
    <t>Garantir o progreso da cultura galega,impulso do idioma
galego. Impulsar a participación, consolidación e cooperación
das empresas e profesionais na produción,
creación, conservación, difusión e comercialización
do patrimonio cultural galego</t>
  </si>
  <si>
    <t>Consello Galego de Relacións Laborais</t>
  </si>
  <si>
    <t>Ente de diálogo institucional entre sindicatos e asociacións empresariais e como órgano consultivo e asesor da comunidade autónoma nas materias relativas ás súas políticas laborais</t>
  </si>
  <si>
    <t>FUNGA</t>
  </si>
  <si>
    <t>Axencia públicas (1)</t>
  </si>
  <si>
    <t>Entidades de dereito público (3)</t>
  </si>
  <si>
    <t>Insituto Galego de Calidade Alimentaria; Axencia Galega de Emerxencias; Consello Galego de Relacións Laborais</t>
  </si>
  <si>
    <t>Organismos Autónomos (1)</t>
  </si>
  <si>
    <t>Fundación Galega de Formación para o Traballo</t>
  </si>
  <si>
    <t>Fundacións (2)</t>
  </si>
  <si>
    <t>Fundación Illa de San Simón; Fundación Galega da Formación para o Traballo</t>
  </si>
  <si>
    <t>www.xesturlugo.com</t>
  </si>
  <si>
    <t>Promover, aplicar e implementar actuacións tendentes á configuración dun sistema integrado de formación profesional en Galicia asi como calquera dos fins recollidos no art 7 dos seus estatutos</t>
  </si>
  <si>
    <t>Instituto de Estudos do Territorio; Instituto Galego de Seguridade e Saúde Laboral; Axencia Galega de Protección da Legalidade Urbanística</t>
  </si>
  <si>
    <t>Organismos Autónomos (3)</t>
  </si>
  <si>
    <t>Centro Oncolóxico</t>
  </si>
  <si>
    <t>Avenida Montserrat s/n,  A Coruña 15009</t>
  </si>
  <si>
    <t xml:space="preserve">981 28 74 99 </t>
  </si>
  <si>
    <t>http://www.cog.es/</t>
  </si>
  <si>
    <t>Prestación da asistencia sanitaria especializada en materia oncolóxica</t>
  </si>
  <si>
    <t>Comunidade Autónoma de Galicia (28,57%), SERGAS (28,57%), Concello de A Coruña (14,29%), Fundación Centro Oncolóxico Rexional José Antonio Quiroga e Piñeyro (28,57%)</t>
  </si>
  <si>
    <t>Fundación Pública Centro de Transfusión de Galicia</t>
  </si>
  <si>
    <t>Fundación Galega de Medicina Xenómica</t>
  </si>
  <si>
    <t>_</t>
  </si>
  <si>
    <t>Q6550010J</t>
  </si>
  <si>
    <t>www.igape.es</t>
  </si>
  <si>
    <t>PG</t>
  </si>
  <si>
    <t>Q6550023C</t>
  </si>
  <si>
    <t>www.portosdegalicia.com</t>
  </si>
  <si>
    <t>INEGA</t>
  </si>
  <si>
    <t>Q1500256A</t>
  </si>
  <si>
    <t>www.inega.es</t>
  </si>
  <si>
    <t>Q3600376B</t>
  </si>
  <si>
    <t>www.intecmar.org</t>
  </si>
  <si>
    <t>G15721640</t>
  </si>
  <si>
    <t>www.cidadedacultura.es</t>
  </si>
  <si>
    <t>FEGAS</t>
  </si>
  <si>
    <t>G15634819</t>
  </si>
  <si>
    <t>www.fegas.sergas.es</t>
  </si>
  <si>
    <t>G15702350</t>
  </si>
  <si>
    <t>www.061-galicia.com</t>
  </si>
  <si>
    <t>G15424401</t>
  </si>
  <si>
    <t>www.ctg.es</t>
  </si>
  <si>
    <t>G15926488</t>
  </si>
  <si>
    <t>www.fundacion.xenomica.org</t>
  </si>
  <si>
    <t>EPOSH</t>
  </si>
  <si>
    <t>Axencia Galega de Emerxencias</t>
  </si>
  <si>
    <t>A15073356</t>
  </si>
  <si>
    <t>Televisión de Galicia, S.A.</t>
  </si>
  <si>
    <t>Radio Televisión de Galicia, S.A.</t>
  </si>
  <si>
    <t>A15073349</t>
  </si>
  <si>
    <t>Televisión</t>
  </si>
  <si>
    <t>RETEGAL</t>
  </si>
  <si>
    <t>A15643687</t>
  </si>
  <si>
    <t>www.retegal.es</t>
  </si>
  <si>
    <t>CEEI GALICIA, S.A</t>
  </si>
  <si>
    <t>A15339328</t>
  </si>
  <si>
    <t>www.bicgalicia.es</t>
  </si>
  <si>
    <t>A15674203</t>
  </si>
  <si>
    <t>www.xesgalicia.org</t>
  </si>
  <si>
    <t>SODIGA</t>
  </si>
  <si>
    <t>A15018831</t>
  </si>
  <si>
    <t>www.xesgalicia.org/sodiga</t>
  </si>
  <si>
    <t>A15595275</t>
  </si>
  <si>
    <t>www.spigalicia.es</t>
  </si>
  <si>
    <t>Autoestrada Alto de Santo Domingo-Ourense, S.A.</t>
  </si>
  <si>
    <t>ACEOUSA</t>
  </si>
  <si>
    <t>A15894876</t>
  </si>
  <si>
    <t>Cia. Radio-Televisión Galicia (CRTVG) (100%)</t>
  </si>
  <si>
    <t>Xestión Plan Xacobeo, S.A.</t>
  </si>
  <si>
    <t>A15348386</t>
  </si>
  <si>
    <t>www.xacobeo.es</t>
  </si>
  <si>
    <t>TURGALICIA</t>
  </si>
  <si>
    <t>A15393754</t>
  </si>
  <si>
    <t>www.turgalicia.es</t>
  </si>
  <si>
    <t>CESGA</t>
  </si>
  <si>
    <t>A15420599</t>
  </si>
  <si>
    <t>www.cesga.es</t>
  </si>
  <si>
    <t>Comunidade Autónoma de Galicia (70%); Estado (30%)</t>
  </si>
  <si>
    <t>A15522212</t>
  </si>
  <si>
    <t>www.galiciacalidade.es</t>
  </si>
  <si>
    <t>Comunidade Autónoma de Galicia (100%)</t>
  </si>
  <si>
    <t>www.comarcasdegalicia.com</t>
  </si>
  <si>
    <t>Xenética Fontao, S.A.</t>
  </si>
  <si>
    <t>A27222207</t>
  </si>
  <si>
    <t>www.xeneticafontao.com</t>
  </si>
  <si>
    <t>SEAGA</t>
  </si>
  <si>
    <t>A70096557</t>
  </si>
  <si>
    <t>www.epseaga.com</t>
  </si>
  <si>
    <t>SOGAMA</t>
  </si>
  <si>
    <t>A15379803</t>
  </si>
  <si>
    <t>www.sogama.es</t>
  </si>
  <si>
    <t>Xestur A Coruña, S.A.</t>
  </si>
  <si>
    <t>A15041411</t>
  </si>
  <si>
    <t>Xestur Lugo, S.A.</t>
  </si>
  <si>
    <t>A27012921</t>
  </si>
  <si>
    <t>Xestur Ourense, S.A.</t>
  </si>
  <si>
    <t>A32136491</t>
  </si>
  <si>
    <t>www.xesturourense.com</t>
  </si>
  <si>
    <t>Consorcio Galego de Servizos de Igualdade e Benestar</t>
  </si>
  <si>
    <t>S1500072B</t>
  </si>
  <si>
    <t>www.igualdadebenestar.org</t>
  </si>
  <si>
    <t>Consorcio Axencia para a Calidade do Sistema Universitario de Galicia</t>
  </si>
  <si>
    <t>Q1500276I</t>
  </si>
  <si>
    <t>www.acsug.es</t>
  </si>
  <si>
    <t>Axencia Galega de Protección da Legalidade Urbanística</t>
  </si>
  <si>
    <t xml:space="preserve">Instituto de Estudios Turísticos </t>
  </si>
  <si>
    <t>Fundación Galicia Europa</t>
  </si>
  <si>
    <t>G15140023</t>
  </si>
  <si>
    <t>www.fundaciongaliciaeuropa.org</t>
  </si>
  <si>
    <t>Fundación Galicia - América</t>
  </si>
  <si>
    <t>G15598873</t>
  </si>
  <si>
    <t>Paseo Paseo 51 (Colegio Santiago Apóstol) Buenos Aires 1031 (Argentina)</t>
  </si>
  <si>
    <t>Fundación Deporte Galego</t>
  </si>
  <si>
    <t>G15769383</t>
  </si>
  <si>
    <t>www.deportegalego.es</t>
  </si>
  <si>
    <t>Fundación Illa de San Simón</t>
  </si>
  <si>
    <t>G36556421</t>
  </si>
  <si>
    <t>Fundación para o Desenvolvemento da Comarca da Terra Chá</t>
  </si>
  <si>
    <t>G27184613</t>
  </si>
  <si>
    <t>www.terrachanaturalmente.org</t>
  </si>
  <si>
    <t>Fundación para o Desenvolvemento da Comarca da Ulloa</t>
  </si>
  <si>
    <t>G27184548</t>
  </si>
  <si>
    <t>Fundación para o Desenvolvemento da Comarca de Celanova</t>
  </si>
  <si>
    <t>G32189961</t>
  </si>
  <si>
    <t>Fundación Centro Tecnolóxico da Carne</t>
  </si>
  <si>
    <t>G32273427</t>
  </si>
  <si>
    <t>www.ceteca.net</t>
  </si>
  <si>
    <t>EXPOURENSE</t>
  </si>
  <si>
    <t>G32164956</t>
  </si>
  <si>
    <t>www.expourense.org</t>
  </si>
  <si>
    <t>Fundación Feiras e Exposicións de Lugo</t>
  </si>
  <si>
    <t>G27161496</t>
  </si>
  <si>
    <t>www.expolugo.com</t>
  </si>
  <si>
    <t>Fundación Feiras e Exposicións para o Desenvolvemento de Galicia</t>
  </si>
  <si>
    <t>FEXDEGA</t>
  </si>
  <si>
    <t>G36200145</t>
  </si>
  <si>
    <t>www.fexdega.es</t>
  </si>
  <si>
    <t>G36188860</t>
  </si>
  <si>
    <t>www.feiradomoble.com</t>
  </si>
  <si>
    <t>Fundación Fomento Calidade Industrial e o Desenvelvemento Tecnolóxico</t>
  </si>
  <si>
    <t>G32217663</t>
  </si>
  <si>
    <t>IGAPE (94,16%); Deputación Provincial da Coruña (1,18%);Outros (4,66%)</t>
  </si>
  <si>
    <t>Resumo entidades integrantes do sector público autonómico</t>
  </si>
  <si>
    <t>www.fundacioncalidade.org</t>
  </si>
  <si>
    <t>Fundación Instituto Feiral de Vigo</t>
  </si>
  <si>
    <t>IFEVI</t>
  </si>
  <si>
    <t>G36845832</t>
  </si>
  <si>
    <t>www.ifevi.com</t>
  </si>
  <si>
    <t>Fundación Instituto Feiral de A Coruña</t>
  </si>
  <si>
    <t>IFECO</t>
  </si>
  <si>
    <t>G15678527</t>
  </si>
  <si>
    <t>www.expocoruna.com</t>
  </si>
  <si>
    <t>Fundación Centro Tecnolóxico de Supercomputación de Galicia</t>
  </si>
  <si>
    <t>G15852981</t>
  </si>
  <si>
    <t>Fundación Centro Galego de Artesanía e Deseño</t>
  </si>
  <si>
    <t>G15889744</t>
  </si>
  <si>
    <t>Fundación Centro Tecnolóxico do Mar</t>
  </si>
  <si>
    <t>CETMAR</t>
  </si>
  <si>
    <t>G36885853</t>
  </si>
  <si>
    <t>www.cetmar.org</t>
  </si>
  <si>
    <t>Fundación Semana Verde de Galicia</t>
  </si>
  <si>
    <t>G36155208</t>
  </si>
  <si>
    <t>www.feiragalicia.com</t>
  </si>
  <si>
    <t>Fundación Rof Codina</t>
  </si>
  <si>
    <t>G27182856</t>
  </si>
  <si>
    <t>www.usc.es/rofcodina</t>
  </si>
  <si>
    <t>Fundación Galicia Emigración</t>
  </si>
  <si>
    <t>G15820491</t>
  </si>
  <si>
    <t>www.fundaciongaliciaemigracion.es</t>
  </si>
  <si>
    <t>Fundación Axencia Humanitaria de Galicia</t>
  </si>
  <si>
    <t>G15892441</t>
  </si>
  <si>
    <t>G15586696</t>
  </si>
  <si>
    <t>Fundación Galicia Saúde</t>
  </si>
  <si>
    <t>G15841091</t>
  </si>
  <si>
    <t>Fundación Galega para a Prevención de Riscos Laborais</t>
  </si>
  <si>
    <t>G15764236</t>
  </si>
  <si>
    <t>Fundación Milenio</t>
  </si>
  <si>
    <t>G15850936</t>
  </si>
  <si>
    <t>Avda. da Cultura s/n A Estrada 36680 PONTEVEDRA</t>
  </si>
  <si>
    <t>Orientar, formar e informar aos consumidores e usuarios sobre os seus dereitos e a forma de exercerlos, e difundir o seu coñecemento</t>
  </si>
  <si>
    <t>Rúa San Lázaro (Edificio Administrativo) s/n 15702 Santiago de Compostela CORUÑA (A)</t>
  </si>
  <si>
    <t>Plaza de Europa, 5 A -6º nº 5 15707 Santiago de Compostela CORUÑA (A)</t>
  </si>
  <si>
    <t>Rúa Ourense, (A Rosaleda) nº 6 15701 Santiago de Compostela CORUÑA (A)</t>
  </si>
  <si>
    <t>Rúa Peirao de Vilaxoán s/n 36611 Vilagarcía de Arousa PONTEVEDRA</t>
  </si>
  <si>
    <t>Q1500322A</t>
  </si>
  <si>
    <t>R/ Fonte dos Concheiros, 11 baixo Santiago de Compostela CORUÑA (A)</t>
  </si>
  <si>
    <t xml:space="preserve">Investigación e desenvolvemento tecnolóxico no sector alimentario e instrumento que facilitará o funcionamento dos consellos reguladores </t>
  </si>
  <si>
    <t>Estudo e execución da política autonómica en materia de protección civil e xestión de emerxencias nos termos previstos na Lei 5/2007, do 7 de maio, de emerxencias de Galicia</t>
  </si>
  <si>
    <t>Rúa Bando-San Marcos s/n 15820 Santiago de Compostela CORUÑA (A)</t>
  </si>
  <si>
    <t>Redes Telecomunicación Gallegas Retegal, S.A.</t>
  </si>
  <si>
    <t>Rúa San Marcos (Edificio Multiusos)  Bajo. 15820 Santiago de Composela CORUÑA (A)</t>
  </si>
  <si>
    <t>Plaza Europa, 10 A -5º nº 10 15703 Santiago de Compostela CORUÑA (A)</t>
  </si>
  <si>
    <t>Rúa Varsovia, nº 4-C, 2º Piso  (Área Central) nº 4 15703 Santiago de Compostela CORUÑA (A)</t>
  </si>
  <si>
    <t>Avda. Fernando Casas Novoa. Pavillón de Galicia. San Lázaro nº 38 15703 Santiago de Compostela CORUÑA (A)</t>
  </si>
  <si>
    <t>Polígono Área Central - Local 33 P-Q 1ª Planta 15707 Santiago de Compostela CORUÑA (A)</t>
  </si>
  <si>
    <t>Rúa San Lázaro (D.X. Montes e Industrias Forestais) s/n 15703 Santiago de Compostela CORUÑA (A)</t>
  </si>
  <si>
    <t>Plaza Europa, 5º-6ºb. Área Central -Fontiñas nº 5 15703 Santiago de Compostela CORUÑA (A)</t>
  </si>
  <si>
    <t>Proxectar, construír, conservar e explotar, por ela mesma, por terceiras persoas ou en calidade de concesionaria</t>
  </si>
  <si>
    <t>Ed. Administrativo San Caetano 15704 Santiago de Compostela CORUÑA (A)</t>
  </si>
  <si>
    <t>www.bantegal.com</t>
  </si>
  <si>
    <t>Xestión dos bens e dos dereitos incorporados ao Banco de Terras de Galicia</t>
  </si>
  <si>
    <t>Rúa San Lázaro, 63-A (Edificio IGAPE,3ª Planta) nº 63 15702 Santiago de Compostela CORUÑA (A)</t>
  </si>
  <si>
    <t>Xesgalicia S. Xestora Entidades de Capital Risco, S.A.</t>
  </si>
  <si>
    <t>Rúa San Lázaro, s/n (Edificio IGAPE). Apdo. 186 15702 Santiago de Compostela CORUÑA (A)</t>
  </si>
  <si>
    <t xml:space="preserve"> IGAPE (70%); Empresas e Sociedades mercantís (30%)</t>
  </si>
  <si>
    <t>Rúa San Lázaro. (Edificio IGAPE) s/n 15703 Santiago de Compostela CORUÑA (A)</t>
  </si>
  <si>
    <t>IGAPE (46,70%); Bancos ou Caixas de Aforro (31,75%); Comunidade Autónoma de Galicia (21,55%)</t>
  </si>
  <si>
    <t>Creadas a 1 de agosto de 2005</t>
  </si>
  <si>
    <t>Índice do catálogo:</t>
  </si>
  <si>
    <t>Organismos autónomos</t>
  </si>
  <si>
    <t>Índice</t>
  </si>
  <si>
    <t>Comunidade Autónoma de Galicia (100%), Turgalicia,  XacobeoSA, Confederación de Empresarios de Hostalería de Galicia, Universidade de Santiago de Compostela, Universidade da Coruña, Universidade de Vigo.</t>
  </si>
  <si>
    <t>Q6550011H</t>
  </si>
  <si>
    <t xml:space="preserve">Comunidade Autónoma de Galicia (58%); Empresas y Sociedades Mercantís (15,75%); Agrupacións/ Asociacións (10,50%); Confederacións, Federacións o Unións (5,25%); Instituto Lucense Desarrollo Económico y Social (INLUDES) (5,25%); Deputación Prov. De Ourense (5,25%)  </t>
  </si>
  <si>
    <t>Estrada Santiago - Noia, Km.3 (A Barcia) s/n 15896 Santiago de Compostela CORUÑA (A)</t>
  </si>
  <si>
    <t>Avda. de Vigo, s/n, Campus Sur s/n 15705 Santiago de Compostela CORUÑA (A)</t>
  </si>
  <si>
    <t>Rúa Lg. Centro Escolma Fontao - Esperante, Aptdo. 128 27290 LUGO</t>
  </si>
  <si>
    <t>Rúa Morzos, 10 baixo - San Román. Encrobas nº 10 15187 Cerceda CORUÑA (A)</t>
  </si>
  <si>
    <t>Ronda de Nelle, 12-bis. 1ª nº 12 15005 CORUÑA (A)</t>
  </si>
  <si>
    <t>Plaza Santo Domingo, nº 6- 5º nº 6 27001 LUGO</t>
  </si>
  <si>
    <t>Rúa Curros Enríquez, 1-8º nº 1 32003 OURENSE</t>
  </si>
  <si>
    <t>Plaza Maruja Mallo, 1 - 1º Vigo PONTEVEDRA</t>
  </si>
  <si>
    <t>Fondo Galego de Garantía Agraria (60%); Particulares (40%)</t>
  </si>
  <si>
    <t>Actividade urbanizadora, estudos urbanísticos, xestión e explotación de obras, incluso construción e arrendamento na provincia</t>
  </si>
  <si>
    <t>Inst. Galego da Vivenda e Solo (IGVS) (73,06%); Diputación Prov. de A Coruña (11,17%); Comunidade Autónoma de Galicia (15,77%)</t>
  </si>
  <si>
    <t>Inst. Galego da Vivenda e Solo (IGVS) (61,07%); Diputación Prov. de Lugo (10,62%); Comunidade Autónoma de Galicia (28,31%)</t>
  </si>
  <si>
    <t>Instituto Galego da Vivenda e Solo (IGVS) (52,59%); Comunidade Autónoma de Galicia (39,95%); Deputación Prov. De Ourense (7,46%)</t>
  </si>
  <si>
    <t>A32359747</t>
  </si>
  <si>
    <t xml:space="preserve">Parque Tecnolóxico de Galicia, S.A. Edificio CEI.  San Cibrao das Viñas, 32900 Ourense </t>
  </si>
  <si>
    <t>Construción, equipamento e xestión de toda clase de infraestruturas físicas destinadas ás actividades de acción e/ou asistencia social e prestación de servizos sociais</t>
  </si>
  <si>
    <t>Comunidade Autónoma de Galicia (45%); Caixa Galicia  (27,5%); Caixa Nova (27,5%)</t>
  </si>
  <si>
    <t>MEISA</t>
  </si>
  <si>
    <t>Rúa Doctor Marañón, 4 32005 OURENSE</t>
  </si>
  <si>
    <t>Comunidade Autónoma de Galicia (48%); Caixa Nova (37,60%);  Concello de Manzaneda (7,2%), Concello de Pobra de Trives (7,2%)</t>
  </si>
  <si>
    <t>Rúa San Cibrao das Viñas, s/n 32900 OURENSE</t>
  </si>
  <si>
    <t>Comunidade Autónoma de Galicia (45,00%), Deputación de Ourense (21,00%), Concello de Ourense (10%), Concello de San Cibrao das Viñas (4%) Cámara de Comercio, Industria e Navegación (10,00%),Confederación de Empresarios de Ourense, (2,00%) Sindicatos (2,00%),  Universidade de A Coruña (2,00%), Universidade de Santiago (2,00%), Universidade de Vigo (2,00%)</t>
  </si>
  <si>
    <t>Rúa dos Feáns 3 C baixo nº 3 15706 Santiago de Compostela CORUÑA (A)</t>
  </si>
  <si>
    <t>Rúa San Roque. (Edificio Hospital San Roque) nº 2 15704 Santiago de Compostela CORUÑA (A)</t>
  </si>
  <si>
    <t>Estadio de San Lázaro, Puerta Nº 4 15781 Santiago de Compostela CORUÑA (A)</t>
  </si>
  <si>
    <t>Illa de San Simón s/n 36800 Redondela PONTEVEDRA</t>
  </si>
  <si>
    <t>Rúa da Vila - Vilanova dos Infantes nº 1 32816 Celanova OURENSE</t>
  </si>
  <si>
    <t>Rúa Carmiña Prieto Rouco (Of. comarcal Xunta de Galicia) s/ n 27800 Vilalba LUGO</t>
  </si>
  <si>
    <t>Avda. Galicia, 2º nº 36 27100 A Fonsagrada LUGO</t>
  </si>
  <si>
    <t>Rúa Montemaior, Local 8 nº 10 32600 Verín OURENSE</t>
  </si>
  <si>
    <t>Plaza do Concello nº 1 36700 Tui PONTEVEDRA</t>
  </si>
  <si>
    <t>Plaza Maior, nº 2- 1º 32400 Ribadavia OURENSE</t>
  </si>
  <si>
    <t>Plaza do Concello s/n Mondoñedo LUGO</t>
  </si>
  <si>
    <t>Rúa Rúa Ramón Canosa s/n 27850 Viveiro LUGO</t>
  </si>
  <si>
    <t>Plaza de España (Casa do Concello 1ª andar) 27700 Ribadeo LUGO</t>
  </si>
  <si>
    <t>Plaza da Torre s/n 32760 Castro Caldelas OURENSE</t>
  </si>
  <si>
    <t>Carretera N-120  Km.519,2 (Centro Comarcal de Lemos) s/n 27400 Monforte de Lemos LUGO</t>
  </si>
  <si>
    <t>Rúa de Lugo nº 29 15810 Arzúa CORUÑA (A)</t>
  </si>
  <si>
    <t>Rúa Pescadería, 1-1º nº 1 15300 Betanzos CORUÑA (A)</t>
  </si>
  <si>
    <t>Plaza de España, 11-baixo nº 11 27500 Chantada LUGO</t>
  </si>
  <si>
    <t>Rúa Cantón de San Roque, 17-1º. Edif. Saleta nº 17 15800 Melide CORUÑA (A)</t>
  </si>
  <si>
    <t>Rúa Curro da Praza,1 (Casa do Concello) nº 1 15250 Muros CORUÑA (A)</t>
  </si>
  <si>
    <t>Rúa Fray Luís Rodríguez, 9 baixo nº 9 15200 Noia CORUÑA (A)</t>
  </si>
  <si>
    <t>Rúa As Casillas s/n 15680 Ordes CORUÑA (A)</t>
  </si>
  <si>
    <t>Rúa Eusebio Dávila, 12 - baixo. Nº 12 15330 Ortigueira CORUÑA (A)</t>
  </si>
  <si>
    <t>Rúa Silleda s/n 36880 A Cañiza PONTEVEDRA</t>
  </si>
  <si>
    <t>Plaza Ramón Otero Pedraio. Casa Grande de Viloira nº 11 32315 O Barco de Valdeorras OURENSE</t>
  </si>
  <si>
    <t>Avda. de Pontevedra, Km.27 (Centro Comarcal do Carballiño) s/n 32500 O Carballiño OURENSE</t>
  </si>
  <si>
    <t>Parque Empresarial "lalín 2000" s/n 36500 Lalín PONTEVEDRA</t>
  </si>
  <si>
    <t>Rúa da Inmaculada nº 6 15600 Pontedeume CORUÑA (A)</t>
  </si>
  <si>
    <t>Avda. Daniel Castelao, 2. Casa do Concello nº 2 36940 Cangas do Morrazo PONTEVEDRA</t>
  </si>
  <si>
    <t>Avda. de Madrid, 3 baixo nº 3 27640 Becerreá LUGO</t>
  </si>
  <si>
    <t>Carretera C-536 Ourense-Trives, PKm. 68 (Centro Comarcal de Trives.) s/n 32780 A Pobra de Trives OURENSE</t>
  </si>
  <si>
    <t>Rúa San Lázaro, 108- Baixo A 15703 Santiago de Compostela CORUÑA (A)</t>
  </si>
  <si>
    <t>Rúa Galicia (Parque Tecnolóxico de Galicia) nº 4 San Cibrao das Viñas OURENSE</t>
  </si>
  <si>
    <t>Rúa Finca Sevilla, s/n 32005 OURENSE</t>
  </si>
  <si>
    <t>Rúa O Palomar s/n 27004 LUGO</t>
  </si>
  <si>
    <t>Rúa Recinto Feiral FEXDEGA.Finca A Maroma s/n 36600 Vilagarcía de Arousa PONTEVEDRA</t>
  </si>
  <si>
    <t>Polígono Zona Deportiva s/n 36680 A Estrada PONTEVEDRA</t>
  </si>
  <si>
    <t>Plaza de Europa 10 A-6º (Área Central) nº 10 15707 Santiago de Compostela CORUÑA (A)</t>
  </si>
  <si>
    <t>Avda. do Aeroporto, 772 nº 772 36318 Vigo PONTEVEDRA</t>
  </si>
  <si>
    <t>Rúa Alameda, nº 30, 3º 15003 CORUÑA (A)</t>
  </si>
  <si>
    <t>Avenida de Vigo - Edificio CESGA-Campus Sur 15706 Santiago de Compostela CORUÑA (A)</t>
  </si>
  <si>
    <t>Avda. Fernando Casas Novoa, 38-4º- Pavillón de Galicia- San Lázaro nº 38 15707 Santiago de Compostela CORUÑA (A)</t>
  </si>
  <si>
    <t>Rúa Eduardo Cabello s/n 36208 Vigo PONTEVEDRA</t>
  </si>
  <si>
    <t>Rúa Recinto feiral s/n 36540 Silleda PONTEVEDRA</t>
  </si>
  <si>
    <t>Carretera da Granxa, s/n. Campus Universitario 27002 LUGO</t>
  </si>
  <si>
    <t>Rúa Campo do Forno nº 1 15703 Santiago de Compostela CORUÑA (A)</t>
  </si>
  <si>
    <t>Rúa dos Feans Nº 3 C nº 3 15706 Santiago de Compostela CORUÑA (A)</t>
  </si>
  <si>
    <t>Avda. San Lázaro nº 85 15701 Santiago de Compostela CORUÑA 8A)</t>
  </si>
  <si>
    <t>Avenida Monte da Condesa s/n 15706 Santiago de Compostela CORUÑA (A)</t>
  </si>
  <si>
    <t>Avenida Fernando de Casas Novoa. Edificio CNL 1ª planta nº 37 15707 Santiago de Compostela CORUÑA (A)</t>
  </si>
  <si>
    <t>Plaza Martín Herrera, 2- 2ª planta. (Hospital Psiquiátrico de Conxo) nº 2 15706 Santiago de Compostela CORUÑA (A)</t>
  </si>
  <si>
    <t>Calle San Lázaro s/n 15781 Santiago de Compostela CORUÑA (A)</t>
  </si>
  <si>
    <t>Rúa Choupana (C. Hospitalario Univ. Santiago de Compostela) s/n 15706 Santiago de Compostela CORUÑA (A)</t>
  </si>
  <si>
    <t>Rúa San Lázaro - Edificio San Lázaro s/n 15703 Santiago de Compostela CORUÑA (A)</t>
  </si>
  <si>
    <t>Rúa San Caetano s/n 15781 Santiago de Compostela CORUÑA (A)</t>
  </si>
  <si>
    <t>Consorcios (5)</t>
  </si>
  <si>
    <t>Consorcio Galego de Servizos de Igualdade e Benestar; Consorcio Servizo contra Incendios e Salvamento Comarca Carballiño e Ribeiro; Consorcio Servizo contra Incendios e Salvamento Comarca Limia;  Instituto de Estudios Turísticos; Centro Oncolóxico</t>
  </si>
  <si>
    <t>Empresa Pública de Servizos Agrarios Galegos, S.A.; Sociedade Anónima Xestora Bantegal; Sociedade Galega de Servizos Sociais</t>
  </si>
  <si>
    <t>Polo Decreto 183/2008, do 31 de xullo, sobre extinción de fundacións públicas hospitalarias, iníciase o proceso de extinción das fundacións públicas, Hospital da Barbanza, Hospital Virxe da Xunqueira, Hospital de Verín e Hospital Comarcal do Salnés.</t>
  </si>
  <si>
    <t>Galaria, Empresa Pública de Servizos Sanitarios, S.A.</t>
  </si>
  <si>
    <t>Galaria</t>
  </si>
  <si>
    <t>Creadas a 31 de marzo de 2009</t>
  </si>
  <si>
    <t>Pola Lei 12/2008, do 3 de decembro, autorízase ó Consello da Xunta de Galicia a proceder á disolución da Sociedade Anónima para o Desenvolvemento Comarcal de Galicia</t>
  </si>
  <si>
    <t>Fundación Centro Superior Cinexético e Piscícola de Galicia</t>
  </si>
  <si>
    <t>G27300649</t>
  </si>
  <si>
    <t>Rúa Pazo de Tor s/n 27400 Monforte de Lemos LUGO</t>
  </si>
  <si>
    <t>Investigación, fomento e promoción das especies cinexéticas e piscícolas</t>
  </si>
  <si>
    <t>Instituto Galego de Cooperación Iberoamericana</t>
  </si>
  <si>
    <t>IGACI</t>
  </si>
  <si>
    <t>G15159270</t>
  </si>
  <si>
    <t>Avda. Doctor Angel J. Echeverri-Facultade de Dereito 15782 Santiago de Compostela CORUÑA (A)</t>
  </si>
  <si>
    <t>www.igaci.cesga.es</t>
  </si>
  <si>
    <t>Intercambios culturais, científicos e técnicos entre os pobos galaico-iberoamericanos e Galicia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</si>
</sst>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#,##0.00\ &quot;€&quot;"/>
    <numFmt numFmtId="170" formatCode="#,##0.0"/>
  </numFmts>
  <fonts count="48">
    <font>
      <sz val="8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.75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sz val="5.7"/>
      <color indexed="8"/>
      <name val="Arial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dashDotDot">
        <color indexed="23"/>
      </right>
      <top style="medium">
        <color indexed="23"/>
      </top>
      <bottom style="dashDotDot">
        <color indexed="23"/>
      </bottom>
    </border>
    <border>
      <left style="dashDotDot">
        <color indexed="23"/>
      </left>
      <right style="dashDotDot">
        <color indexed="23"/>
      </right>
      <top style="medium">
        <color indexed="23"/>
      </top>
      <bottom style="dashDotDot">
        <color indexed="23"/>
      </bottom>
    </border>
    <border>
      <left style="medium">
        <color indexed="23"/>
      </left>
      <right style="dashDotDot">
        <color indexed="23"/>
      </right>
      <top style="dashDotDot">
        <color indexed="23"/>
      </top>
      <bottom style="dashDotDot">
        <color indexed="23"/>
      </bottom>
    </border>
    <border>
      <left style="dashDotDot">
        <color indexed="23"/>
      </left>
      <right style="dashDotDot">
        <color indexed="23"/>
      </right>
      <top style="dashDotDot">
        <color indexed="23"/>
      </top>
      <bottom style="dashDotDot">
        <color indexed="23"/>
      </bottom>
    </border>
    <border>
      <left style="dashDotDot">
        <color indexed="23"/>
      </left>
      <right style="dashDotDot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dashDotDot">
        <color indexed="23"/>
      </right>
      <top style="dashDotDot">
        <color indexed="23"/>
      </top>
      <bottom style="medium">
        <color indexed="23"/>
      </bottom>
    </border>
    <border>
      <left style="dashDotDot">
        <color indexed="23"/>
      </left>
      <right style="dashDotDot">
        <color indexed="23"/>
      </right>
      <top style="dashDotDot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dashDotDot">
        <color indexed="23"/>
      </left>
      <right style="dashDotDot">
        <color indexed="23"/>
      </right>
      <top>
        <color indexed="63"/>
      </top>
      <bottom style="dashDotDot">
        <color indexed="23"/>
      </bottom>
    </border>
    <border>
      <left style="dashDotDot">
        <color indexed="23"/>
      </left>
      <right style="medium">
        <color indexed="23"/>
      </right>
      <top style="medium">
        <color indexed="23"/>
      </top>
      <bottom style="dashDotDot">
        <color indexed="23"/>
      </bottom>
    </border>
    <border>
      <left style="dashDotDot">
        <color indexed="23"/>
      </left>
      <right style="medium">
        <color indexed="23"/>
      </right>
      <top style="dashDotDot">
        <color indexed="23"/>
      </top>
      <bottom style="dashDotDot">
        <color indexed="23"/>
      </bottom>
    </border>
    <border>
      <left style="dashDotDot">
        <color indexed="23"/>
      </left>
      <right style="medium">
        <color indexed="23"/>
      </right>
      <top style="dashDotDot">
        <color indexed="23"/>
      </top>
      <bottom style="medium">
        <color indexed="23"/>
      </bottom>
    </border>
    <border>
      <left style="medium">
        <color indexed="23"/>
      </left>
      <right style="dashDotDot">
        <color indexed="23"/>
      </right>
      <top style="dashDotDot">
        <color indexed="23"/>
      </top>
      <bottom style="dashDot">
        <color indexed="23"/>
      </bottom>
    </border>
    <border>
      <left style="dashDotDot">
        <color indexed="23"/>
      </left>
      <right style="dashDotDot">
        <color indexed="23"/>
      </right>
      <top style="medium">
        <color indexed="23"/>
      </top>
      <bottom style="dashDot">
        <color indexed="23"/>
      </bottom>
    </border>
    <border>
      <left style="medium">
        <color indexed="23"/>
      </left>
      <right style="dashDotDot">
        <color indexed="23"/>
      </right>
      <top style="dashDot">
        <color indexed="23"/>
      </top>
      <bottom style="dashDot">
        <color indexed="23"/>
      </bottom>
    </border>
    <border>
      <left style="dashDotDot">
        <color indexed="23"/>
      </left>
      <right style="dashDotDot">
        <color indexed="23"/>
      </right>
      <top style="dashDot">
        <color indexed="23"/>
      </top>
      <bottom style="dashDot">
        <color indexed="23"/>
      </bottom>
    </border>
    <border>
      <left style="medium">
        <color indexed="23"/>
      </left>
      <right style="dashDotDot">
        <color indexed="23"/>
      </right>
      <top style="dashDot">
        <color indexed="23"/>
      </top>
      <bottom style="dashDotDot">
        <color indexed="23"/>
      </bottom>
    </border>
    <border>
      <left style="dashDotDot">
        <color indexed="23"/>
      </left>
      <right style="dashDotDot">
        <color indexed="23"/>
      </right>
      <top style="dashDot">
        <color indexed="23"/>
      </top>
      <bottom style="dashDotDot">
        <color indexed="23"/>
      </bottom>
    </border>
    <border>
      <left style="medium">
        <color indexed="23"/>
      </left>
      <right style="dashDotDot">
        <color indexed="23"/>
      </right>
      <top style="dashDot">
        <color indexed="23"/>
      </top>
      <bottom style="medium">
        <color indexed="23"/>
      </bottom>
    </border>
    <border>
      <left style="dashDotDot">
        <color indexed="23"/>
      </left>
      <right style="dashDotDot">
        <color indexed="23"/>
      </right>
      <top style="dashDot">
        <color indexed="23"/>
      </top>
      <bottom style="medium">
        <color indexed="23"/>
      </bottom>
    </border>
    <border>
      <left style="dashDotDot">
        <color indexed="23"/>
      </left>
      <right style="dashDotDot">
        <color indexed="23"/>
      </right>
      <top style="dashDotDot">
        <color indexed="23"/>
      </top>
      <bottom style="dashDot">
        <color indexed="23"/>
      </bottom>
    </border>
    <border>
      <left style="dashDotDot">
        <color indexed="23"/>
      </left>
      <right style="medium">
        <color indexed="23"/>
      </right>
      <top style="dashDotDot">
        <color indexed="23"/>
      </top>
      <bottom style="dashDot">
        <color indexed="23"/>
      </bottom>
    </border>
    <border>
      <left style="dashDotDot">
        <color indexed="23"/>
      </left>
      <right style="medium">
        <color indexed="23"/>
      </right>
      <top style="dashDot">
        <color indexed="23"/>
      </top>
      <bottom style="dashDot">
        <color indexed="23"/>
      </bottom>
    </border>
    <border>
      <left style="dashDotDot">
        <color indexed="23"/>
      </left>
      <right style="medium">
        <color indexed="23"/>
      </right>
      <top>
        <color indexed="63"/>
      </top>
      <bottom style="dashDotDot">
        <color indexed="23"/>
      </bottom>
    </border>
    <border>
      <left style="medium">
        <color indexed="23"/>
      </left>
      <right style="dashDotDot">
        <color indexed="23"/>
      </right>
      <top>
        <color indexed="63"/>
      </top>
      <bottom style="medium">
        <color indexed="23"/>
      </bottom>
    </border>
    <border>
      <left style="dashDotDot">
        <color indexed="23"/>
      </left>
      <right style="dashDotDot">
        <color indexed="23"/>
      </right>
      <top style="medium">
        <color indexed="23"/>
      </top>
      <bottom>
        <color indexed="63"/>
      </bottom>
    </border>
    <border>
      <left style="dashDotDot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dashDotDot">
        <color indexed="23"/>
      </left>
      <right style="dashDotDot">
        <color indexed="23"/>
      </right>
      <top style="dashDotDot">
        <color indexed="23"/>
      </top>
      <bottom>
        <color indexed="63"/>
      </bottom>
    </border>
    <border>
      <left style="dashDotDot">
        <color indexed="23"/>
      </left>
      <right style="medium">
        <color indexed="23"/>
      </right>
      <top style="dashDotDot">
        <color indexed="23"/>
      </top>
      <bottom>
        <color indexed="63"/>
      </bottom>
    </border>
    <border>
      <left style="medium">
        <color indexed="23"/>
      </left>
      <right style="dashDotDot">
        <color indexed="23"/>
      </right>
      <top style="dashDotDot">
        <color indexed="23"/>
      </top>
      <bottom>
        <color indexed="63"/>
      </bottom>
    </border>
    <border>
      <left>
        <color indexed="63"/>
      </left>
      <right>
        <color indexed="63"/>
      </right>
      <top style="dashDotDot">
        <color indexed="23"/>
      </top>
      <bottom>
        <color indexed="63"/>
      </bottom>
    </border>
    <border>
      <left style="dashDotDot">
        <color indexed="23"/>
      </left>
      <right style="medium">
        <color indexed="23"/>
      </right>
      <top style="dashDot">
        <color indexed="23"/>
      </top>
      <bottom style="medium">
        <color indexed="23"/>
      </bottom>
    </border>
    <border>
      <left style="dashDotDot">
        <color indexed="23"/>
      </left>
      <right>
        <color indexed="63"/>
      </right>
      <top style="dashDotDot">
        <color indexed="23"/>
      </top>
      <bottom style="dashDotDot">
        <color indexed="23"/>
      </bottom>
    </border>
    <border>
      <left style="dashDot">
        <color indexed="23"/>
      </left>
      <right style="dashDotDot">
        <color indexed="23"/>
      </right>
      <top style="dashDotDot">
        <color indexed="23"/>
      </top>
      <bottom style="dashDotDot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Continuous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4" fontId="0" fillId="0" borderId="13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4" fontId="0" fillId="0" borderId="15" xfId="0" applyNumberForma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4" fontId="0" fillId="0" borderId="16" xfId="0" applyNumberForma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4" fontId="0" fillId="0" borderId="18" xfId="0" applyNumberForma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Continuous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0" fillId="0" borderId="21" xfId="0" applyNumberForma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9" fontId="0" fillId="0" borderId="21" xfId="0" applyNumberFormat="1" applyBorder="1" applyAlignment="1">
      <alignment horizontal="left" vertical="center" wrapText="1"/>
    </xf>
    <xf numFmtId="9" fontId="0" fillId="0" borderId="22" xfId="0" applyNumberFormat="1" applyBorder="1" applyAlignment="1">
      <alignment horizontal="left" vertical="center" wrapText="1"/>
    </xf>
    <xf numFmtId="9" fontId="0" fillId="0" borderId="23" xfId="0" applyNumberForma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4" fontId="0" fillId="0" borderId="25" xfId="0" applyNumberForma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4" fontId="0" fillId="0" borderId="27" xfId="0" applyNumberForma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4" fontId="0" fillId="0" borderId="29" xfId="0" applyNumberForma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14" fontId="0" fillId="0" borderId="31" xfId="0" applyNumberFormat="1" applyBorder="1" applyAlignment="1">
      <alignment horizontal="left" vertical="center" wrapText="1"/>
    </xf>
    <xf numFmtId="0" fontId="0" fillId="0" borderId="25" xfId="0" applyNumberFormat="1" applyBorder="1" applyAlignment="1">
      <alignment horizontal="left" vertical="center" wrapText="1"/>
    </xf>
    <xf numFmtId="0" fontId="0" fillId="0" borderId="29" xfId="0" applyNumberFormat="1" applyBorder="1" applyAlignment="1">
      <alignment horizontal="left" vertical="center" wrapText="1"/>
    </xf>
    <xf numFmtId="14" fontId="0" fillId="0" borderId="16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14" fontId="0" fillId="0" borderId="32" xfId="0" applyNumberFormat="1" applyBorder="1" applyAlignment="1">
      <alignment horizontal="left" vertical="center" wrapText="1"/>
    </xf>
    <xf numFmtId="14" fontId="0" fillId="0" borderId="32" xfId="0" applyNumberFormat="1" applyBorder="1" applyAlignment="1">
      <alignment horizontal="center" vertical="center" wrapText="1"/>
    </xf>
    <xf numFmtId="14" fontId="0" fillId="0" borderId="33" xfId="0" applyNumberFormat="1" applyBorder="1" applyAlignment="1">
      <alignment horizontal="center" vertical="center" wrapText="1"/>
    </xf>
    <xf numFmtId="14" fontId="0" fillId="0" borderId="27" xfId="0" applyNumberFormat="1" applyBorder="1" applyAlignment="1">
      <alignment horizontal="center" vertical="center" wrapText="1"/>
    </xf>
    <xf numFmtId="14" fontId="0" fillId="0" borderId="34" xfId="0" applyNumberFormat="1" applyBorder="1" applyAlignment="1">
      <alignment horizontal="center" vertical="center" wrapText="1"/>
    </xf>
    <xf numFmtId="169" fontId="0" fillId="0" borderId="15" xfId="0" applyNumberFormat="1" applyBorder="1" applyAlignment="1">
      <alignment horizontal="left" vertical="center" wrapText="1"/>
    </xf>
    <xf numFmtId="169" fontId="0" fillId="0" borderId="18" xfId="0" applyNumberFormat="1" applyBorder="1" applyAlignment="1">
      <alignment horizontal="left" vertical="center" wrapText="1"/>
    </xf>
    <xf numFmtId="10" fontId="0" fillId="0" borderId="21" xfId="0" applyNumberFormat="1" applyBorder="1" applyAlignment="1">
      <alignment horizontal="left" vertical="center" wrapText="1"/>
    </xf>
    <xf numFmtId="10" fontId="0" fillId="0" borderId="22" xfId="0" applyNumberFormat="1" applyBorder="1" applyAlignment="1">
      <alignment horizontal="left" vertical="center" wrapText="1"/>
    </xf>
    <xf numFmtId="10" fontId="0" fillId="0" borderId="35" xfId="0" applyNumberFormat="1" applyBorder="1" applyAlignment="1">
      <alignment horizontal="left" vertical="center" wrapText="1"/>
    </xf>
    <xf numFmtId="10" fontId="0" fillId="0" borderId="23" xfId="0" applyNumberForma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14" fontId="0" fillId="0" borderId="37" xfId="0" applyNumberFormat="1" applyBorder="1" applyAlignment="1">
      <alignment horizontal="left" vertical="center" wrapText="1"/>
    </xf>
    <xf numFmtId="14" fontId="0" fillId="0" borderId="25" xfId="0" applyNumberFormat="1" applyFont="1" applyBorder="1" applyAlignment="1">
      <alignment horizontal="left" vertical="center" wrapText="1"/>
    </xf>
    <xf numFmtId="10" fontId="0" fillId="0" borderId="2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0" fontId="6" fillId="0" borderId="0" xfId="45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0" fillId="0" borderId="17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4" fontId="0" fillId="0" borderId="15" xfId="0" applyNumberFormat="1" applyFont="1" applyFill="1" applyBorder="1" applyAlignment="1">
      <alignment horizontal="left"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left" vertical="center" wrapText="1"/>
    </xf>
    <xf numFmtId="9" fontId="0" fillId="0" borderId="22" xfId="0" applyNumberFormat="1" applyFill="1" applyBorder="1" applyAlignment="1">
      <alignment horizontal="left" vertical="center" wrapText="1"/>
    </xf>
    <xf numFmtId="0" fontId="6" fillId="0" borderId="0" xfId="45" applyFont="1" applyAlignment="1" applyProtection="1">
      <alignment vertical="center"/>
      <protection/>
    </xf>
    <xf numFmtId="0" fontId="0" fillId="0" borderId="36" xfId="0" applyBorder="1" applyAlignment="1">
      <alignment horizontal="left" vertical="center" wrapText="1"/>
    </xf>
    <xf numFmtId="9" fontId="0" fillId="0" borderId="38" xfId="0" applyNumberForma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14" fontId="0" fillId="0" borderId="39" xfId="0" applyNumberFormat="1" applyBorder="1" applyAlignment="1">
      <alignment horizontal="left" vertical="center" wrapText="1"/>
    </xf>
    <xf numFmtId="14" fontId="0" fillId="0" borderId="39" xfId="0" applyNumberFormat="1" applyBorder="1" applyAlignment="1">
      <alignment horizontal="center" vertical="center" wrapText="1"/>
    </xf>
    <xf numFmtId="14" fontId="0" fillId="0" borderId="40" xfId="0" applyNumberForma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30" xfId="0" applyFont="1" applyBorder="1" applyAlignment="1">
      <alignment horizontal="left" vertical="center" wrapText="1"/>
    </xf>
    <xf numFmtId="14" fontId="0" fillId="0" borderId="31" xfId="0" applyNumberFormat="1" applyBorder="1" applyAlignment="1">
      <alignment horizontal="center" vertical="center" wrapText="1"/>
    </xf>
    <xf numFmtId="14" fontId="0" fillId="0" borderId="43" xfId="0" applyNumberForma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41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4" fontId="0" fillId="0" borderId="3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6" fillId="0" borderId="0" xfId="45" applyFont="1" applyFill="1" applyAlignment="1" applyProtection="1">
      <alignment horizontal="right" vertical="center"/>
      <protection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4" fontId="0" fillId="0" borderId="13" xfId="0" applyNumberFormat="1" applyFill="1" applyBorder="1" applyAlignment="1">
      <alignment horizontal="left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left" vertical="center" wrapText="1"/>
    </xf>
    <xf numFmtId="9" fontId="0" fillId="0" borderId="21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9" fontId="0" fillId="0" borderId="35" xfId="0" applyNumberFormat="1" applyFill="1" applyBorder="1" applyAlignment="1">
      <alignment horizontal="left" vertical="center" wrapText="1"/>
    </xf>
    <xf numFmtId="9" fontId="0" fillId="0" borderId="44" xfId="0" applyNumberFormat="1" applyFill="1" applyBorder="1" applyAlignment="1">
      <alignment horizontal="left" vertical="center" wrapText="1"/>
    </xf>
    <xf numFmtId="14" fontId="0" fillId="0" borderId="45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/>
    </xf>
    <xf numFmtId="14" fontId="0" fillId="0" borderId="18" xfId="0" applyNumberFormat="1" applyFill="1" applyBorder="1" applyAlignment="1">
      <alignment horizontal="left" vertical="center" wrapText="1"/>
    </xf>
    <xf numFmtId="14" fontId="0" fillId="0" borderId="18" xfId="0" applyNumberFormat="1" applyFill="1" applyBorder="1" applyAlignment="1">
      <alignment horizontal="center" vertical="center" wrapText="1"/>
    </xf>
    <xf numFmtId="10" fontId="0" fillId="0" borderId="23" xfId="0" applyNumberForma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Continuous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4" xfId="0" applyFont="1" applyBorder="1" applyAlignment="1">
      <alignment horizontal="left" vertical="center" wrapText="1"/>
    </xf>
    <xf numFmtId="14" fontId="0" fillId="0" borderId="15" xfId="0" applyNumberFormat="1" applyFont="1" applyBorder="1" applyAlignment="1">
      <alignment horizontal="left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Distribución das entidades a 31/03/2009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75"/>
          <c:y val="0.268"/>
          <c:w val="0.68025"/>
          <c:h val="0.46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Comparativa!$A$5:$A$10</c:f>
              <c:strCache/>
            </c:strRef>
          </c:cat>
          <c:val>
            <c:numRef>
              <c:f>Comparativa!$B$5:$B$10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882"/>
          <c:w val="0.768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0</xdr:rowOff>
    </xdr:from>
    <xdr:to>
      <xdr:col>10</xdr:col>
      <xdr:colOff>352425</xdr:colOff>
      <xdr:row>31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9525" y="3000375"/>
          <a:ext cx="7200900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CATÁLOGO ENTIDADES INTREGRANTES SECTOR PÚBLICO AUTONÓMICO(31/03/2009)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9525</xdr:rowOff>
    </xdr:from>
    <xdr:to>
      <xdr:col>13</xdr:col>
      <xdr:colOff>9525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6219825" y="9525"/>
        <a:ext cx="62484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xunta.es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esga.es/" TargetMode="External" /><Relationship Id="rId2" Type="http://schemas.openxmlformats.org/officeDocument/2006/relationships/hyperlink" Target="http://www.bantegal.com/" TargetMode="External" /><Relationship Id="rId3" Type="http://schemas.openxmlformats.org/officeDocument/2006/relationships/hyperlink" Target="http://www.xesturlugo.com/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javascript:WebForm_DoPostBackWithOptions(new%20WebForm_PostBackOptions(&quot;SF_Comm4011$DG_ConsultaComponentes$ctl03$Lkb_nombre&quot;,%20&quot;&quot;,%20true,%20&quot;&quot;,%20&quot;&quot;,%20false,%20true))" TargetMode="External" /><Relationship Id="rId2" Type="http://schemas.openxmlformats.org/officeDocument/2006/relationships/hyperlink" Target="http://www.ietgalicia.com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E37" sqref="E37"/>
    </sheetView>
  </sheetViews>
  <sheetFormatPr defaultColWidth="12" defaultRowHeight="11.25"/>
  <sheetData/>
  <sheetProtection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zoomScalePageLayoutView="0" workbookViewId="0" topLeftCell="A1">
      <selection activeCell="E41" sqref="E41"/>
    </sheetView>
  </sheetViews>
  <sheetFormatPr defaultColWidth="12" defaultRowHeight="11.25"/>
  <cols>
    <col min="1" max="12" width="20.16015625" style="0" customWidth="1"/>
    <col min="13" max="16384" width="12" style="13" customWidth="1"/>
  </cols>
  <sheetData>
    <row r="1" spans="1:10" s="81" customFormat="1" ht="29.25" customHeight="1">
      <c r="A1" s="83" t="s">
        <v>211</v>
      </c>
      <c r="J1" s="85" t="s">
        <v>551</v>
      </c>
    </row>
    <row r="2" spans="1:1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13.5" thickBot="1">
      <c r="A3" s="3" t="s">
        <v>337</v>
      </c>
      <c r="B3" s="3"/>
      <c r="C3" s="3"/>
      <c r="D3" s="3"/>
      <c r="E3" s="3"/>
      <c r="F3" s="3"/>
      <c r="G3" s="3"/>
      <c r="H3" s="3"/>
      <c r="I3" s="3"/>
      <c r="J3" s="3"/>
      <c r="K3" s="3"/>
      <c r="L3" s="19"/>
    </row>
    <row r="4" spans="1:12" s="14" customFormat="1" ht="51.75" thickBot="1">
      <c r="A4" s="97" t="s">
        <v>214</v>
      </c>
      <c r="B4" s="97" t="s">
        <v>215</v>
      </c>
      <c r="C4" s="97" t="s">
        <v>216</v>
      </c>
      <c r="D4" s="97" t="s">
        <v>217</v>
      </c>
      <c r="E4" s="97" t="s">
        <v>218</v>
      </c>
      <c r="F4" s="97" t="s">
        <v>219</v>
      </c>
      <c r="G4" s="97" t="s">
        <v>220</v>
      </c>
      <c r="H4" s="97" t="s">
        <v>326</v>
      </c>
      <c r="I4" s="97" t="s">
        <v>327</v>
      </c>
      <c r="J4" s="97" t="s">
        <v>221</v>
      </c>
      <c r="K4" s="97" t="s">
        <v>328</v>
      </c>
      <c r="L4" s="97" t="s">
        <v>329</v>
      </c>
    </row>
    <row r="5" spans="1:12" s="15" customFormat="1" ht="169.5" thickBot="1">
      <c r="A5" s="95" t="s">
        <v>338</v>
      </c>
      <c r="B5" s="11" t="s">
        <v>339</v>
      </c>
      <c r="C5" s="105" t="s">
        <v>363</v>
      </c>
      <c r="D5" s="105" t="s">
        <v>363</v>
      </c>
      <c r="E5" s="105" t="s">
        <v>363</v>
      </c>
      <c r="F5" s="105" t="s">
        <v>363</v>
      </c>
      <c r="G5" s="105" t="s">
        <v>363</v>
      </c>
      <c r="H5" s="53" t="s">
        <v>363</v>
      </c>
      <c r="I5" s="12" t="s">
        <v>340</v>
      </c>
      <c r="J5" s="11" t="s">
        <v>363</v>
      </c>
      <c r="K5" s="12" t="s">
        <v>363</v>
      </c>
      <c r="L5" s="96" t="s">
        <v>363</v>
      </c>
    </row>
  </sheetData>
  <sheetProtection/>
  <hyperlinks>
    <hyperlink ref="J1" location="Índice!A1" display="Índice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3">
      <selection activeCell="B18" sqref="B18"/>
    </sheetView>
  </sheetViews>
  <sheetFormatPr defaultColWidth="12" defaultRowHeight="11.25"/>
  <cols>
    <col min="1" max="1" width="37.33203125" style="1" customWidth="1"/>
    <col min="2" max="3" width="16.83203125" style="1" customWidth="1"/>
    <col min="4" max="5" width="12.83203125" style="1" customWidth="1"/>
    <col min="6" max="7" width="12" style="1" customWidth="1"/>
    <col min="8" max="8" width="37.33203125" style="1" customWidth="1"/>
    <col min="9" max="16384" width="12" style="1" customWidth="1"/>
  </cols>
  <sheetData>
    <row r="1" s="81" customFormat="1" ht="29.25" customHeight="1">
      <c r="A1" s="83" t="s">
        <v>483</v>
      </c>
    </row>
    <row r="2" ht="13.5" thickBot="1"/>
    <row r="3" spans="2:5" ht="57.75" customHeight="1" thickBot="1">
      <c r="B3" s="97" t="s">
        <v>638</v>
      </c>
      <c r="C3" s="84" t="s">
        <v>548</v>
      </c>
      <c r="D3" s="84" t="s">
        <v>142</v>
      </c>
      <c r="E3" s="84" t="s">
        <v>143</v>
      </c>
    </row>
    <row r="4" ht="6" customHeight="1"/>
    <row r="5" spans="1:5" ht="13.5" customHeight="1">
      <c r="A5" s="1" t="s">
        <v>207</v>
      </c>
      <c r="B5" s="1">
        <f>COUNTA(OOAA!A5:A15,OOAA!A20:A21)</f>
        <v>13</v>
      </c>
      <c r="C5" s="1">
        <f>COUNTA(OOAA!A5:A6,OOAA!A7,OOAA!A8,OOAA!A9,OOAA!A10,OOAA!A11,OOAA!A12,OOAA!A20,OOAA!A21)+1</f>
        <v>11</v>
      </c>
      <c r="D5" s="1">
        <f aca="true" t="shared" si="0" ref="D5:D10">B5-C5</f>
        <v>2</v>
      </c>
      <c r="E5" s="76">
        <f>(B5/C5-1)*100</f>
        <v>18.181818181818187</v>
      </c>
    </row>
    <row r="6" spans="1:5" ht="13.5" customHeight="1">
      <c r="A6" s="1" t="s">
        <v>208</v>
      </c>
      <c r="B6" s="1">
        <f>COUNTA(Entidades!A5:A16)</f>
        <v>12</v>
      </c>
      <c r="C6" s="1">
        <f>COUNTA(Entidades!A5,Entidades!A6,Entidades!A7,Entidades!A8,Entidades!A9,Entidades!A10,Entidades!A11,Entidades!A13,Entidades!A14)</f>
        <v>9</v>
      </c>
      <c r="D6" s="1">
        <f t="shared" si="0"/>
        <v>3</v>
      </c>
      <c r="E6" s="76">
        <f>(B6/C6-1)*100</f>
        <v>33.33333333333333</v>
      </c>
    </row>
    <row r="7" spans="1:5" ht="13.5" customHeight="1">
      <c r="A7" s="1" t="s">
        <v>304</v>
      </c>
      <c r="B7" s="1">
        <f>COUNTA(Sociedades!A5:A14,Sociedades!A19:A25,Sociedades!A28:A31,Sociedades!A35:A37)</f>
        <v>24</v>
      </c>
      <c r="C7" s="1">
        <f>COUNTA(Sociedades!A5,Sociedades!A6,Sociedades!A7,Sociedades!A8,Sociedades!A9,Sociedades!A10,Sociedades!A11,Sociedades!A13,Sociedades!A19,Sociedades!A20,Sociedades!A21,Sociedades!A22,Sociedades!A23,Sociedades!A24,Sociedades!A25,Sociedades!A28,Sociedades!A29,Sociedades!A30,Sociedades!A31,Sociedades!A36,Sociedades!A37)+1+1</f>
        <v>23</v>
      </c>
      <c r="D7" s="1">
        <f t="shared" si="0"/>
        <v>1</v>
      </c>
      <c r="E7" s="76">
        <f>(B7/C7-1)*100</f>
        <v>4.347826086956519</v>
      </c>
    </row>
    <row r="8" spans="1:5" ht="13.5" customHeight="1">
      <c r="A8" s="1" t="s">
        <v>209</v>
      </c>
      <c r="B8" s="1">
        <f>COUNTA(Fundacións!A5:A69)</f>
        <v>65</v>
      </c>
      <c r="C8" s="1">
        <f>COUNTA(Fundacións!A5:A8,Fundacións!A10:A68)+1+1+1+1+1</f>
        <v>68</v>
      </c>
      <c r="D8" s="1">
        <f t="shared" si="0"/>
        <v>-3</v>
      </c>
      <c r="E8" s="76">
        <f>(B8/C8-1)*100</f>
        <v>-4.411764705882348</v>
      </c>
    </row>
    <row r="9" spans="1:5" ht="13.5" customHeight="1">
      <c r="A9" s="1" t="s">
        <v>210</v>
      </c>
      <c r="B9" s="1">
        <f>COUNTA(Consorcios!A6:A16)</f>
        <v>11</v>
      </c>
      <c r="C9" s="1">
        <f>COUNTA(Consorcios!A6,Consorcios!A9:A10,Consorcios!A12:A13,Consorcios!A15)</f>
        <v>6</v>
      </c>
      <c r="D9" s="1">
        <f t="shared" si="0"/>
        <v>5</v>
      </c>
      <c r="E9" s="76">
        <f>(B9/C9-1)*100</f>
        <v>83.33333333333333</v>
      </c>
    </row>
    <row r="10" spans="1:5" ht="13.5" customHeight="1">
      <c r="A10" s="1" t="s">
        <v>211</v>
      </c>
      <c r="B10" s="1">
        <f>COUNTA(Axencias!A5)</f>
        <v>1</v>
      </c>
      <c r="C10" s="1">
        <v>0</v>
      </c>
      <c r="D10" s="1">
        <f t="shared" si="0"/>
        <v>1</v>
      </c>
      <c r="E10" s="77" t="s">
        <v>144</v>
      </c>
    </row>
    <row r="11" ht="6" customHeight="1"/>
    <row r="12" spans="1:5" s="75" customFormat="1" ht="13.5" customHeight="1">
      <c r="A12" s="75" t="s">
        <v>212</v>
      </c>
      <c r="B12" s="75">
        <f>SUM(B5:B10)</f>
        <v>126</v>
      </c>
      <c r="C12" s="75">
        <f>SUM(C5:C10)</f>
        <v>117</v>
      </c>
      <c r="D12" s="75">
        <f>B12-C12</f>
        <v>9</v>
      </c>
      <c r="E12" s="78">
        <f>(B12/C12-1)*100</f>
        <v>7.692307692307687</v>
      </c>
    </row>
    <row r="20" ht="44.25" customHeight="1"/>
    <row r="21" spans="1:13" ht="44.25" customHeight="1">
      <c r="A21" s="79" t="s">
        <v>202</v>
      </c>
      <c r="B21" s="80"/>
      <c r="C21" s="81"/>
      <c r="D21" s="81"/>
      <c r="E21" s="81"/>
      <c r="F21" s="81"/>
      <c r="H21" s="79" t="s">
        <v>203</v>
      </c>
      <c r="I21" s="80"/>
      <c r="J21" s="81"/>
      <c r="K21" s="81"/>
      <c r="L21" s="81"/>
      <c r="M21" s="81"/>
    </row>
    <row r="22" spans="1:14" ht="44.25" customHeight="1">
      <c r="A22" s="81" t="s">
        <v>354</v>
      </c>
      <c r="B22" s="133" t="s">
        <v>353</v>
      </c>
      <c r="C22" s="135"/>
      <c r="D22" s="135"/>
      <c r="E22" s="135"/>
      <c r="F22" s="135"/>
      <c r="H22" s="107" t="s">
        <v>347</v>
      </c>
      <c r="I22" s="133" t="s">
        <v>260</v>
      </c>
      <c r="J22" s="135"/>
      <c r="K22" s="135"/>
      <c r="L22" s="135"/>
      <c r="M22" s="135"/>
      <c r="N22" s="82"/>
    </row>
    <row r="23" spans="1:13" ht="44.25" customHeight="1">
      <c r="A23" s="81" t="s">
        <v>345</v>
      </c>
      <c r="B23" s="133" t="s">
        <v>346</v>
      </c>
      <c r="C23" s="135"/>
      <c r="D23" s="135"/>
      <c r="E23" s="135"/>
      <c r="F23" s="135"/>
      <c r="H23" s="81" t="s">
        <v>121</v>
      </c>
      <c r="I23" s="133" t="s">
        <v>21</v>
      </c>
      <c r="J23" s="135"/>
      <c r="K23" s="135"/>
      <c r="L23" s="135"/>
      <c r="M23" s="135"/>
    </row>
    <row r="24" spans="1:13" ht="44.25" customHeight="1">
      <c r="A24" s="81" t="s">
        <v>145</v>
      </c>
      <c r="B24" s="133" t="s">
        <v>634</v>
      </c>
      <c r="C24" s="135"/>
      <c r="D24" s="135"/>
      <c r="E24" s="135"/>
      <c r="F24" s="135"/>
      <c r="H24" s="81" t="s">
        <v>146</v>
      </c>
      <c r="I24" s="133" t="s">
        <v>22</v>
      </c>
      <c r="J24" s="134"/>
      <c r="K24" s="134"/>
      <c r="L24" s="134"/>
      <c r="M24" s="134"/>
    </row>
    <row r="25" spans="1:6" ht="44.25" customHeight="1">
      <c r="A25" s="81" t="s">
        <v>349</v>
      </c>
      <c r="B25" s="133" t="s">
        <v>350</v>
      </c>
      <c r="C25" s="135"/>
      <c r="D25" s="135"/>
      <c r="E25" s="135"/>
      <c r="F25" s="135"/>
    </row>
    <row r="26" spans="1:13" ht="100.5" customHeight="1">
      <c r="A26" s="81" t="s">
        <v>632</v>
      </c>
      <c r="B26" s="133" t="s">
        <v>633</v>
      </c>
      <c r="C26" s="135"/>
      <c r="D26" s="135"/>
      <c r="E26" s="135"/>
      <c r="F26" s="135"/>
      <c r="H26" s="79" t="s">
        <v>204</v>
      </c>
      <c r="I26" s="81"/>
      <c r="J26" s="81"/>
      <c r="K26" s="81"/>
      <c r="L26" s="81"/>
      <c r="M26" s="81"/>
    </row>
    <row r="27" spans="1:13" ht="55.5" customHeight="1">
      <c r="A27" s="81" t="s">
        <v>344</v>
      </c>
      <c r="B27" s="133" t="s">
        <v>338</v>
      </c>
      <c r="C27" s="135"/>
      <c r="D27" s="135"/>
      <c r="E27" s="135"/>
      <c r="F27" s="135"/>
      <c r="H27" s="135" t="s">
        <v>635</v>
      </c>
      <c r="I27" s="135"/>
      <c r="J27" s="135"/>
      <c r="K27" s="135"/>
      <c r="L27" s="135"/>
      <c r="M27" s="135"/>
    </row>
    <row r="28" spans="1:13" ht="44.25" customHeight="1">
      <c r="A28" s="81"/>
      <c r="B28" s="133"/>
      <c r="C28" s="135"/>
      <c r="D28" s="135"/>
      <c r="E28" s="135"/>
      <c r="F28" s="135"/>
      <c r="H28" s="135" t="s">
        <v>639</v>
      </c>
      <c r="I28" s="135"/>
      <c r="J28" s="135"/>
      <c r="K28" s="135"/>
      <c r="L28" s="135"/>
      <c r="M28" s="135"/>
    </row>
    <row r="29" spans="1:8" ht="44.25" customHeight="1">
      <c r="A29" s="81"/>
      <c r="B29" s="133"/>
      <c r="C29" s="135"/>
      <c r="D29" s="135"/>
      <c r="E29" s="135"/>
      <c r="F29" s="135"/>
      <c r="H29" s="2"/>
    </row>
    <row r="30" spans="1:13" ht="55.5" customHeight="1">
      <c r="A30" s="81"/>
      <c r="B30" s="133"/>
      <c r="C30" s="135"/>
      <c r="D30" s="135"/>
      <c r="E30" s="135"/>
      <c r="F30" s="135"/>
      <c r="H30" s="135"/>
      <c r="I30" s="135"/>
      <c r="J30" s="135"/>
      <c r="K30" s="135"/>
      <c r="L30" s="135"/>
      <c r="M30" s="135"/>
    </row>
  </sheetData>
  <sheetProtection/>
  <mergeCells count="15">
    <mergeCell ref="H30:M30"/>
    <mergeCell ref="B28:F28"/>
    <mergeCell ref="B29:F29"/>
    <mergeCell ref="B30:F30"/>
    <mergeCell ref="B27:F27"/>
    <mergeCell ref="H27:M27"/>
    <mergeCell ref="H28:M28"/>
    <mergeCell ref="I24:M24"/>
    <mergeCell ref="I22:M22"/>
    <mergeCell ref="B26:F26"/>
    <mergeCell ref="I23:M23"/>
    <mergeCell ref="B22:F22"/>
    <mergeCell ref="B23:F23"/>
    <mergeCell ref="B24:F24"/>
    <mergeCell ref="B25:F2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5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41" sqref="E41"/>
    </sheetView>
  </sheetViews>
  <sheetFormatPr defaultColWidth="12" defaultRowHeight="11.25"/>
  <sheetData/>
  <sheetProtection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0" r:id="rId3"/>
  <legacyDrawing r:id="rId2"/>
  <oleObjects>
    <oleObject progId="Word.Document.8" shapeId="108265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zoomScalePageLayoutView="0" workbookViewId="0" topLeftCell="A1">
      <selection activeCell="E41" sqref="E41"/>
    </sheetView>
  </sheetViews>
  <sheetFormatPr defaultColWidth="12" defaultRowHeight="11.25"/>
  <cols>
    <col min="1" max="1" width="3.5" style="1" customWidth="1"/>
    <col min="2" max="2" width="12" style="75" customWidth="1"/>
    <col min="3" max="16384" width="12" style="1" customWidth="1"/>
  </cols>
  <sheetData>
    <row r="1" s="81" customFormat="1" ht="29.25" customHeight="1">
      <c r="A1" s="83" t="s">
        <v>549</v>
      </c>
    </row>
    <row r="3" ht="12.75">
      <c r="B3" s="86" t="s">
        <v>550</v>
      </c>
    </row>
    <row r="5" ht="12.75">
      <c r="B5" s="94" t="s">
        <v>208</v>
      </c>
    </row>
    <row r="7" ht="12.75">
      <c r="B7" s="94" t="s">
        <v>304</v>
      </c>
    </row>
    <row r="9" ht="12.75">
      <c r="B9" s="86" t="s">
        <v>209</v>
      </c>
    </row>
    <row r="11" ht="12.75">
      <c r="B11" s="94" t="s">
        <v>210</v>
      </c>
    </row>
    <row r="13" ht="12.75">
      <c r="B13" s="94" t="s">
        <v>211</v>
      </c>
    </row>
    <row r="15" ht="12.75">
      <c r="B15" s="94" t="s">
        <v>195</v>
      </c>
    </row>
  </sheetData>
  <sheetProtection/>
  <hyperlinks>
    <hyperlink ref="B3" location="OOAA!A1" display="ORGANISMOS AUTÓNOMOS"/>
    <hyperlink ref="B9" location="Fundacións!A1" display="FUNDACIÓNS"/>
    <hyperlink ref="B5" location="Entidades!A1" display="Entidades de dereito público"/>
    <hyperlink ref="B7" location="Sociedades!A1" display="Sociedades mercantís públicas"/>
    <hyperlink ref="B11" location="Consorcios!A1" display="Consorcios"/>
    <hyperlink ref="B13" location="Axencias!A1" display="Axencias públicas"/>
    <hyperlink ref="B15" location="Outros!A1" display="Outr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E41" sqref="E41"/>
    </sheetView>
  </sheetViews>
  <sheetFormatPr defaultColWidth="12" defaultRowHeight="11.25"/>
  <cols>
    <col min="1" max="12" width="20.16015625" style="0" customWidth="1"/>
    <col min="13" max="16384" width="12" style="13" customWidth="1"/>
  </cols>
  <sheetData>
    <row r="1" spans="1:10" s="81" customFormat="1" ht="29.25" customHeight="1">
      <c r="A1" s="83" t="s">
        <v>303</v>
      </c>
      <c r="J1" s="85" t="s">
        <v>551</v>
      </c>
    </row>
    <row r="2" spans="1:1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13.5" thickBot="1">
      <c r="A3" s="3" t="s">
        <v>222</v>
      </c>
      <c r="B3" s="3"/>
      <c r="C3" s="3"/>
      <c r="D3" s="3"/>
      <c r="E3" s="3"/>
      <c r="F3" s="3"/>
      <c r="G3" s="3"/>
      <c r="H3" s="3"/>
      <c r="I3" s="3"/>
      <c r="J3" s="3"/>
      <c r="K3" s="3"/>
      <c r="L3" s="19"/>
    </row>
    <row r="4" spans="1:12" s="14" customFormat="1" ht="51.75" thickBot="1">
      <c r="A4" s="4" t="s">
        <v>214</v>
      </c>
      <c r="B4" s="4" t="s">
        <v>215</v>
      </c>
      <c r="C4" s="4" t="s">
        <v>216</v>
      </c>
      <c r="D4" s="4" t="s">
        <v>217</v>
      </c>
      <c r="E4" s="4" t="s">
        <v>218</v>
      </c>
      <c r="F4" s="4" t="s">
        <v>219</v>
      </c>
      <c r="G4" s="4" t="s">
        <v>220</v>
      </c>
      <c r="H4" s="4" t="s">
        <v>326</v>
      </c>
      <c r="I4" s="4" t="s">
        <v>327</v>
      </c>
      <c r="J4" s="4" t="s">
        <v>221</v>
      </c>
      <c r="K4" s="4" t="s">
        <v>328</v>
      </c>
      <c r="L4" s="4" t="s">
        <v>329</v>
      </c>
    </row>
    <row r="5" spans="1:12" s="15" customFormat="1" ht="67.5">
      <c r="A5" s="5" t="s">
        <v>223</v>
      </c>
      <c r="B5" s="6" t="s">
        <v>239</v>
      </c>
      <c r="C5" s="6" t="s">
        <v>236</v>
      </c>
      <c r="D5" s="6" t="s">
        <v>237</v>
      </c>
      <c r="E5" s="6">
        <v>981545366</v>
      </c>
      <c r="F5" s="6" t="s">
        <v>238</v>
      </c>
      <c r="G5" s="7">
        <v>33267</v>
      </c>
      <c r="H5" s="20" t="s">
        <v>363</v>
      </c>
      <c r="I5" s="7" t="s">
        <v>88</v>
      </c>
      <c r="J5" s="20" t="s">
        <v>363</v>
      </c>
      <c r="K5" s="20" t="s">
        <v>363</v>
      </c>
      <c r="L5" s="25" t="s">
        <v>363</v>
      </c>
    </row>
    <row r="6" spans="1:12" s="15" customFormat="1" ht="78.75">
      <c r="A6" s="8" t="s">
        <v>224</v>
      </c>
      <c r="B6" s="9" t="s">
        <v>230</v>
      </c>
      <c r="C6" s="9" t="s">
        <v>240</v>
      </c>
      <c r="D6" s="9" t="s">
        <v>241</v>
      </c>
      <c r="E6" s="9">
        <v>981546040</v>
      </c>
      <c r="F6" s="9" t="s">
        <v>242</v>
      </c>
      <c r="G6" s="10">
        <v>31930</v>
      </c>
      <c r="H6" s="21" t="s">
        <v>363</v>
      </c>
      <c r="I6" s="10" t="s">
        <v>89</v>
      </c>
      <c r="J6" s="21" t="s">
        <v>363</v>
      </c>
      <c r="K6" s="21" t="s">
        <v>363</v>
      </c>
      <c r="L6" s="26" t="s">
        <v>363</v>
      </c>
    </row>
    <row r="7" spans="1:12" s="15" customFormat="1" ht="56.25">
      <c r="A7" s="8" t="s">
        <v>225</v>
      </c>
      <c r="B7" s="9" t="s">
        <v>231</v>
      </c>
      <c r="C7" s="9" t="s">
        <v>553</v>
      </c>
      <c r="D7" s="9" t="s">
        <v>519</v>
      </c>
      <c r="E7" s="9">
        <v>986590021</v>
      </c>
      <c r="F7" s="9" t="s">
        <v>243</v>
      </c>
      <c r="G7" s="10">
        <v>39106</v>
      </c>
      <c r="H7" s="21" t="s">
        <v>363</v>
      </c>
      <c r="I7" s="10" t="s">
        <v>90</v>
      </c>
      <c r="J7" s="21" t="s">
        <v>363</v>
      </c>
      <c r="K7" s="21" t="s">
        <v>363</v>
      </c>
      <c r="L7" s="26" t="s">
        <v>363</v>
      </c>
    </row>
    <row r="8" spans="1:12" s="15" customFormat="1" ht="56.25">
      <c r="A8" s="8" t="s">
        <v>226</v>
      </c>
      <c r="B8" s="9" t="s">
        <v>232</v>
      </c>
      <c r="C8" s="9" t="s">
        <v>244</v>
      </c>
      <c r="D8" s="9" t="s">
        <v>245</v>
      </c>
      <c r="E8" s="9">
        <v>981541589</v>
      </c>
      <c r="F8" s="9" t="s">
        <v>246</v>
      </c>
      <c r="G8" s="10">
        <v>32343</v>
      </c>
      <c r="H8" s="21" t="s">
        <v>363</v>
      </c>
      <c r="I8" s="10" t="s">
        <v>91</v>
      </c>
      <c r="J8" s="21" t="s">
        <v>363</v>
      </c>
      <c r="K8" s="21" t="s">
        <v>363</v>
      </c>
      <c r="L8" s="26" t="s">
        <v>363</v>
      </c>
    </row>
    <row r="9" spans="1:12" s="15" customFormat="1" ht="67.5">
      <c r="A9" s="122" t="s">
        <v>156</v>
      </c>
      <c r="B9" s="9" t="s">
        <v>233</v>
      </c>
      <c r="C9" s="9" t="s">
        <v>247</v>
      </c>
      <c r="D9" s="9" t="s">
        <v>248</v>
      </c>
      <c r="E9" s="9">
        <v>981957561</v>
      </c>
      <c r="F9" s="9" t="s">
        <v>249</v>
      </c>
      <c r="G9" s="10">
        <v>38282</v>
      </c>
      <c r="H9" s="21" t="s">
        <v>363</v>
      </c>
      <c r="I9" s="10" t="s">
        <v>92</v>
      </c>
      <c r="J9" s="21" t="s">
        <v>363</v>
      </c>
      <c r="K9" s="21" t="s">
        <v>363</v>
      </c>
      <c r="L9" s="26" t="s">
        <v>363</v>
      </c>
    </row>
    <row r="10" spans="1:12" s="15" customFormat="1" ht="90">
      <c r="A10" s="8" t="s">
        <v>227</v>
      </c>
      <c r="B10" s="9" t="s">
        <v>234</v>
      </c>
      <c r="C10" s="9" t="s">
        <v>250</v>
      </c>
      <c r="D10" s="9" t="s">
        <v>93</v>
      </c>
      <c r="E10" s="9">
        <v>981544512</v>
      </c>
      <c r="F10" s="9" t="s">
        <v>251</v>
      </c>
      <c r="G10" s="10">
        <v>34688</v>
      </c>
      <c r="H10" s="21" t="s">
        <v>363</v>
      </c>
      <c r="I10" s="10" t="s">
        <v>520</v>
      </c>
      <c r="J10" s="21" t="s">
        <v>363</v>
      </c>
      <c r="K10" s="21" t="s">
        <v>363</v>
      </c>
      <c r="L10" s="26" t="s">
        <v>363</v>
      </c>
    </row>
    <row r="11" spans="1:12" s="15" customFormat="1" ht="90">
      <c r="A11" s="8" t="s">
        <v>228</v>
      </c>
      <c r="B11" s="9" t="s">
        <v>235</v>
      </c>
      <c r="C11" s="9" t="s">
        <v>252</v>
      </c>
      <c r="D11" s="9" t="s">
        <v>253</v>
      </c>
      <c r="E11" s="9">
        <v>981542737</v>
      </c>
      <c r="F11" s="9" t="s">
        <v>254</v>
      </c>
      <c r="G11" s="10">
        <v>32519</v>
      </c>
      <c r="H11" s="21" t="s">
        <v>363</v>
      </c>
      <c r="I11" s="10" t="s">
        <v>94</v>
      </c>
      <c r="J11" s="21" t="s">
        <v>363</v>
      </c>
      <c r="K11" s="21" t="s">
        <v>363</v>
      </c>
      <c r="L11" s="26" t="s">
        <v>363</v>
      </c>
    </row>
    <row r="12" spans="1:12" s="15" customFormat="1" ht="67.5">
      <c r="A12" s="39" t="s">
        <v>229</v>
      </c>
      <c r="B12" s="54"/>
      <c r="C12" s="54" t="s">
        <v>255</v>
      </c>
      <c r="D12" s="54" t="s">
        <v>256</v>
      </c>
      <c r="E12" s="54">
        <v>981545381</v>
      </c>
      <c r="F12" s="54" t="s">
        <v>257</v>
      </c>
      <c r="G12" s="55">
        <v>34152</v>
      </c>
      <c r="H12" s="56" t="s">
        <v>363</v>
      </c>
      <c r="I12" s="55" t="s">
        <v>95</v>
      </c>
      <c r="J12" s="56" t="s">
        <v>363</v>
      </c>
      <c r="K12" s="56" t="s">
        <v>363</v>
      </c>
      <c r="L12" s="57" t="s">
        <v>363</v>
      </c>
    </row>
    <row r="13" spans="1:12" s="15" customFormat="1" ht="45">
      <c r="A13" s="42" t="s">
        <v>55</v>
      </c>
      <c r="B13" s="43"/>
      <c r="C13" s="43"/>
      <c r="D13" s="43"/>
      <c r="E13" s="43"/>
      <c r="F13" s="43"/>
      <c r="G13" s="44">
        <v>39213</v>
      </c>
      <c r="H13" s="58" t="s">
        <v>363</v>
      </c>
      <c r="I13" s="44" t="s">
        <v>56</v>
      </c>
      <c r="J13" s="58" t="s">
        <v>363</v>
      </c>
      <c r="K13" s="58" t="s">
        <v>363</v>
      </c>
      <c r="L13" s="59" t="s">
        <v>363</v>
      </c>
    </row>
    <row r="14" spans="1:12" s="15" customFormat="1" ht="157.5">
      <c r="A14" s="42" t="s">
        <v>57</v>
      </c>
      <c r="B14" s="43"/>
      <c r="C14" s="43"/>
      <c r="D14" s="43"/>
      <c r="E14" s="43"/>
      <c r="F14" s="43"/>
      <c r="G14" s="44">
        <v>39385</v>
      </c>
      <c r="H14" s="58" t="s">
        <v>363</v>
      </c>
      <c r="I14" s="44" t="s">
        <v>58</v>
      </c>
      <c r="J14" s="58" t="s">
        <v>363</v>
      </c>
      <c r="K14" s="58" t="s">
        <v>363</v>
      </c>
      <c r="L14" s="59" t="s">
        <v>363</v>
      </c>
    </row>
    <row r="15" spans="1:12" s="15" customFormat="1" ht="158.25" thickBot="1">
      <c r="A15" s="67" t="s">
        <v>445</v>
      </c>
      <c r="B15" s="11"/>
      <c r="C15" s="11"/>
      <c r="D15" s="11" t="s">
        <v>4</v>
      </c>
      <c r="E15" s="11">
        <v>981544511</v>
      </c>
      <c r="F15" s="11"/>
      <c r="G15" s="12">
        <v>39386</v>
      </c>
      <c r="H15" s="53" t="s">
        <v>363</v>
      </c>
      <c r="I15" s="12" t="s">
        <v>9</v>
      </c>
      <c r="J15" s="53" t="s">
        <v>421</v>
      </c>
      <c r="K15" s="53"/>
      <c r="L15" s="38">
        <v>1</v>
      </c>
    </row>
    <row r="17" ht="12" thickBot="1"/>
    <row r="18" spans="1:12" s="14" customFormat="1" ht="13.5" thickBot="1">
      <c r="A18" s="3" t="s">
        <v>258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19"/>
    </row>
    <row r="19" spans="1:12" s="14" customFormat="1" ht="51.75" thickBot="1">
      <c r="A19" s="4" t="s">
        <v>214</v>
      </c>
      <c r="B19" s="4" t="s">
        <v>215</v>
      </c>
      <c r="C19" s="4" t="s">
        <v>216</v>
      </c>
      <c r="D19" s="4" t="s">
        <v>217</v>
      </c>
      <c r="E19" s="4" t="s">
        <v>218</v>
      </c>
      <c r="F19" s="4" t="s">
        <v>219</v>
      </c>
      <c r="G19" s="4" t="s">
        <v>220</v>
      </c>
      <c r="H19" s="4" t="s">
        <v>326</v>
      </c>
      <c r="I19" s="4" t="s">
        <v>327</v>
      </c>
      <c r="J19" s="4" t="s">
        <v>221</v>
      </c>
      <c r="K19" s="4" t="s">
        <v>328</v>
      </c>
      <c r="L19" s="4" t="s">
        <v>329</v>
      </c>
    </row>
    <row r="20" spans="1:12" s="15" customFormat="1" ht="78.75">
      <c r="A20" s="5" t="s">
        <v>259</v>
      </c>
      <c r="B20" s="6" t="s">
        <v>262</v>
      </c>
      <c r="C20" s="6" t="s">
        <v>263</v>
      </c>
      <c r="D20" s="6" t="s">
        <v>264</v>
      </c>
      <c r="E20" s="6">
        <v>981546283</v>
      </c>
      <c r="F20" s="6" t="s">
        <v>113</v>
      </c>
      <c r="G20" s="7">
        <v>34705</v>
      </c>
      <c r="H20" s="20" t="s">
        <v>363</v>
      </c>
      <c r="I20" s="7" t="s">
        <v>112</v>
      </c>
      <c r="J20" s="27" t="s">
        <v>363</v>
      </c>
      <c r="K20" s="20" t="s">
        <v>363</v>
      </c>
      <c r="L20" s="28" t="s">
        <v>363</v>
      </c>
    </row>
    <row r="21" spans="1:12" s="15" customFormat="1" ht="57" thickBot="1">
      <c r="A21" s="16" t="s">
        <v>261</v>
      </c>
      <c r="B21" s="17" t="s">
        <v>265</v>
      </c>
      <c r="C21" s="17" t="s">
        <v>266</v>
      </c>
      <c r="D21" s="17" t="s">
        <v>267</v>
      </c>
      <c r="E21" s="17">
        <v>981541926</v>
      </c>
      <c r="F21" s="17" t="s">
        <v>268</v>
      </c>
      <c r="G21" s="18">
        <v>32273</v>
      </c>
      <c r="H21" s="22" t="s">
        <v>363</v>
      </c>
      <c r="I21" s="18" t="s">
        <v>114</v>
      </c>
      <c r="J21" s="31" t="s">
        <v>363</v>
      </c>
      <c r="K21" s="22" t="s">
        <v>363</v>
      </c>
      <c r="L21" s="32" t="s">
        <v>363</v>
      </c>
    </row>
  </sheetData>
  <sheetProtection/>
  <hyperlinks>
    <hyperlink ref="J1" location="Índice!A1" display="Índice"/>
  </hyperlinks>
  <printOptions horizontalCentered="1"/>
  <pageMargins left="0.7874015748031497" right="0.7874015748031497" top="0.984251968503937" bottom="0.984251968503937" header="0" footer="0"/>
  <pageSetup fitToHeight="2" horizontalDpi="600" verticalDpi="600" orientation="landscape" paperSize="9" scale="47" r:id="rId1"/>
  <rowBreaks count="1" manualBreakCount="1">
    <brk id="1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SheetLayoutView="100" zoomScalePageLayoutView="0" workbookViewId="0" topLeftCell="A11">
      <selection activeCell="E41" sqref="E41"/>
    </sheetView>
  </sheetViews>
  <sheetFormatPr defaultColWidth="12" defaultRowHeight="11.25"/>
  <cols>
    <col min="1" max="12" width="20.16015625" style="0" customWidth="1"/>
    <col min="13" max="16384" width="12" style="13" customWidth="1"/>
  </cols>
  <sheetData>
    <row r="1" spans="1:10" s="81" customFormat="1" ht="29.25" customHeight="1">
      <c r="A1" s="83" t="s">
        <v>269</v>
      </c>
      <c r="J1" s="85" t="s">
        <v>551</v>
      </c>
    </row>
    <row r="2" spans="1:1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13.5" thickBot="1">
      <c r="A3" s="3" t="s">
        <v>288</v>
      </c>
      <c r="B3" s="3"/>
      <c r="C3" s="3"/>
      <c r="D3" s="3"/>
      <c r="E3" s="3"/>
      <c r="F3" s="3"/>
      <c r="G3" s="3"/>
      <c r="H3" s="3"/>
      <c r="I3" s="3"/>
      <c r="J3" s="3"/>
      <c r="K3" s="3"/>
      <c r="L3" s="19"/>
    </row>
    <row r="4" spans="1:12" s="14" customFormat="1" ht="51.75" thickBot="1">
      <c r="A4" s="4" t="s">
        <v>214</v>
      </c>
      <c r="B4" s="4" t="s">
        <v>215</v>
      </c>
      <c r="C4" s="4" t="s">
        <v>216</v>
      </c>
      <c r="D4" s="4" t="s">
        <v>217</v>
      </c>
      <c r="E4" s="4" t="s">
        <v>218</v>
      </c>
      <c r="F4" s="4" t="s">
        <v>219</v>
      </c>
      <c r="G4" s="4" t="s">
        <v>220</v>
      </c>
      <c r="H4" s="4" t="s">
        <v>326</v>
      </c>
      <c r="I4" s="4" t="s">
        <v>327</v>
      </c>
      <c r="J4" s="4" t="s">
        <v>221</v>
      </c>
      <c r="K4" s="4" t="s">
        <v>328</v>
      </c>
      <c r="L4" s="4" t="s">
        <v>329</v>
      </c>
    </row>
    <row r="5" spans="1:12" s="15" customFormat="1" ht="56.25">
      <c r="A5" s="5" t="s">
        <v>270</v>
      </c>
      <c r="B5" s="6" t="s">
        <v>279</v>
      </c>
      <c r="C5" s="6" t="s">
        <v>280</v>
      </c>
      <c r="D5" s="6" t="s">
        <v>281</v>
      </c>
      <c r="E5" s="6">
        <v>981540610</v>
      </c>
      <c r="F5" s="6" t="s">
        <v>282</v>
      </c>
      <c r="G5" s="7">
        <v>30898</v>
      </c>
      <c r="H5" s="20" t="s">
        <v>363</v>
      </c>
      <c r="I5" s="7" t="s">
        <v>115</v>
      </c>
      <c r="J5" s="20" t="s">
        <v>363</v>
      </c>
      <c r="K5" s="20" t="s">
        <v>363</v>
      </c>
      <c r="L5" s="25" t="s">
        <v>363</v>
      </c>
    </row>
    <row r="6" spans="1:12" s="15" customFormat="1" ht="56.25">
      <c r="A6" s="8" t="s">
        <v>271</v>
      </c>
      <c r="B6" s="9" t="s">
        <v>283</v>
      </c>
      <c r="C6" s="9" t="s">
        <v>364</v>
      </c>
      <c r="D6" s="9" t="s">
        <v>521</v>
      </c>
      <c r="E6" s="9">
        <v>902300903</v>
      </c>
      <c r="F6" s="9" t="s">
        <v>365</v>
      </c>
      <c r="G6" s="10">
        <v>33782</v>
      </c>
      <c r="H6" s="21" t="s">
        <v>363</v>
      </c>
      <c r="I6" s="10" t="s">
        <v>116</v>
      </c>
      <c r="J6" s="21" t="s">
        <v>363</v>
      </c>
      <c r="K6" s="21" t="s">
        <v>363</v>
      </c>
      <c r="L6" s="26" t="s">
        <v>363</v>
      </c>
    </row>
    <row r="7" spans="1:12" s="15" customFormat="1" ht="67.5">
      <c r="A7" s="8" t="s">
        <v>272</v>
      </c>
      <c r="B7" s="9" t="s">
        <v>284</v>
      </c>
      <c r="C7" s="9" t="s">
        <v>285</v>
      </c>
      <c r="D7" s="9" t="s">
        <v>286</v>
      </c>
      <c r="E7" s="9">
        <v>981541650</v>
      </c>
      <c r="F7" s="9" t="s">
        <v>287</v>
      </c>
      <c r="G7" s="10">
        <v>34893</v>
      </c>
      <c r="H7" s="21" t="s">
        <v>363</v>
      </c>
      <c r="I7" s="10" t="s">
        <v>117</v>
      </c>
      <c r="J7" s="21" t="s">
        <v>363</v>
      </c>
      <c r="K7" s="21" t="s">
        <v>363</v>
      </c>
      <c r="L7" s="26" t="s">
        <v>363</v>
      </c>
    </row>
    <row r="8" spans="1:12" s="15" customFormat="1" ht="101.25">
      <c r="A8" s="122" t="s">
        <v>155</v>
      </c>
      <c r="B8" s="9" t="s">
        <v>307</v>
      </c>
      <c r="C8" s="9" t="s">
        <v>308</v>
      </c>
      <c r="D8" s="9" t="s">
        <v>309</v>
      </c>
      <c r="E8" s="9">
        <v>981541614</v>
      </c>
      <c r="F8" s="9" t="s">
        <v>310</v>
      </c>
      <c r="G8" s="10">
        <v>35894</v>
      </c>
      <c r="H8" s="21" t="s">
        <v>363</v>
      </c>
      <c r="I8" s="10" t="s">
        <v>118</v>
      </c>
      <c r="J8" s="21" t="s">
        <v>363</v>
      </c>
      <c r="K8" s="21" t="s">
        <v>363</v>
      </c>
      <c r="L8" s="26" t="s">
        <v>363</v>
      </c>
    </row>
    <row r="9" spans="1:12" s="15" customFormat="1" ht="45">
      <c r="A9" s="8" t="s">
        <v>273</v>
      </c>
      <c r="B9" s="9" t="s">
        <v>366</v>
      </c>
      <c r="C9" s="9" t="s">
        <v>367</v>
      </c>
      <c r="D9" s="9" t="s">
        <v>522</v>
      </c>
      <c r="E9" s="9">
        <v>981545780</v>
      </c>
      <c r="F9" s="9" t="s">
        <v>368</v>
      </c>
      <c r="G9" s="10">
        <v>34689</v>
      </c>
      <c r="H9" s="21" t="s">
        <v>363</v>
      </c>
      <c r="I9" s="10" t="s">
        <v>119</v>
      </c>
      <c r="J9" s="21" t="s">
        <v>363</v>
      </c>
      <c r="K9" s="21" t="s">
        <v>363</v>
      </c>
      <c r="L9" s="26" t="s">
        <v>363</v>
      </c>
    </row>
    <row r="10" spans="1:12" s="15" customFormat="1" ht="56.25">
      <c r="A10" s="8" t="s">
        <v>274</v>
      </c>
      <c r="B10" s="9" t="s">
        <v>369</v>
      </c>
      <c r="C10" s="9" t="s">
        <v>370</v>
      </c>
      <c r="D10" s="9" t="s">
        <v>523</v>
      </c>
      <c r="E10" s="9">
        <v>981541510</v>
      </c>
      <c r="F10" s="9" t="s">
        <v>371</v>
      </c>
      <c r="G10" s="10">
        <v>36249</v>
      </c>
      <c r="H10" s="21" t="s">
        <v>363</v>
      </c>
      <c r="I10" s="10" t="s">
        <v>120</v>
      </c>
      <c r="J10" s="21" t="s">
        <v>363</v>
      </c>
      <c r="K10" s="21" t="s">
        <v>363</v>
      </c>
      <c r="L10" s="26" t="s">
        <v>363</v>
      </c>
    </row>
    <row r="11" spans="1:12" s="15" customFormat="1" ht="90">
      <c r="A11" s="8" t="s">
        <v>275</v>
      </c>
      <c r="B11" s="9" t="s">
        <v>311</v>
      </c>
      <c r="C11" s="9" t="s">
        <v>312</v>
      </c>
      <c r="D11" s="9" t="s">
        <v>313</v>
      </c>
      <c r="E11" s="9">
        <v>981547354</v>
      </c>
      <c r="F11" s="9" t="s">
        <v>314</v>
      </c>
      <c r="G11" s="10">
        <v>36889</v>
      </c>
      <c r="H11" s="21" t="s">
        <v>363</v>
      </c>
      <c r="I11" s="10" t="s">
        <v>122</v>
      </c>
      <c r="J11" s="21" t="s">
        <v>363</v>
      </c>
      <c r="K11" s="21" t="s">
        <v>363</v>
      </c>
      <c r="L11" s="26" t="s">
        <v>363</v>
      </c>
    </row>
    <row r="12" spans="1:12" s="15" customFormat="1" ht="90">
      <c r="A12" s="8" t="s">
        <v>276</v>
      </c>
      <c r="B12" s="9" t="s">
        <v>123</v>
      </c>
      <c r="C12" s="9" t="s">
        <v>525</v>
      </c>
      <c r="D12" s="9" t="s">
        <v>526</v>
      </c>
      <c r="E12" s="9">
        <v>981540021</v>
      </c>
      <c r="F12" s="9"/>
      <c r="G12" s="10">
        <v>39079</v>
      </c>
      <c r="H12" s="21" t="s">
        <v>363</v>
      </c>
      <c r="I12" s="10" t="s">
        <v>527</v>
      </c>
      <c r="J12" s="21" t="s">
        <v>363</v>
      </c>
      <c r="K12" s="21" t="s">
        <v>363</v>
      </c>
      <c r="L12" s="26" t="s">
        <v>363</v>
      </c>
    </row>
    <row r="13" spans="1:12" s="15" customFormat="1" ht="45">
      <c r="A13" s="8" t="s">
        <v>277</v>
      </c>
      <c r="B13" s="9"/>
      <c r="C13" s="9" t="s">
        <v>372</v>
      </c>
      <c r="D13" s="9" t="s">
        <v>524</v>
      </c>
      <c r="E13" s="9">
        <v>986512320</v>
      </c>
      <c r="F13" s="9" t="s">
        <v>373</v>
      </c>
      <c r="G13" s="10">
        <v>38175</v>
      </c>
      <c r="H13" s="21" t="s">
        <v>363</v>
      </c>
      <c r="I13" s="10" t="s">
        <v>124</v>
      </c>
      <c r="J13" s="21" t="s">
        <v>363</v>
      </c>
      <c r="K13" s="21" t="s">
        <v>363</v>
      </c>
      <c r="L13" s="26" t="s">
        <v>363</v>
      </c>
    </row>
    <row r="14" spans="1:12" s="15" customFormat="1" ht="67.5">
      <c r="A14" s="8" t="s">
        <v>278</v>
      </c>
      <c r="B14" s="9" t="s">
        <v>385</v>
      </c>
      <c r="C14" s="9" t="s">
        <v>315</v>
      </c>
      <c r="D14" s="9" t="s">
        <v>316</v>
      </c>
      <c r="E14" s="9">
        <v>981957401</v>
      </c>
      <c r="F14" s="29" t="s">
        <v>363</v>
      </c>
      <c r="G14" s="10">
        <v>34172</v>
      </c>
      <c r="H14" s="21" t="s">
        <v>363</v>
      </c>
      <c r="I14" s="10" t="s">
        <v>125</v>
      </c>
      <c r="J14" s="21" t="s">
        <v>363</v>
      </c>
      <c r="K14" s="21" t="s">
        <v>363</v>
      </c>
      <c r="L14" s="26" t="s">
        <v>363</v>
      </c>
    </row>
    <row r="15" spans="1:12" s="15" customFormat="1" ht="101.25">
      <c r="A15" s="102" t="s">
        <v>386</v>
      </c>
      <c r="B15" s="103"/>
      <c r="C15" s="98" t="s">
        <v>198</v>
      </c>
      <c r="D15" s="98" t="s">
        <v>199</v>
      </c>
      <c r="E15" s="98">
        <v>881997216</v>
      </c>
      <c r="F15" s="100"/>
      <c r="G15" s="99">
        <v>39209</v>
      </c>
      <c r="H15" s="100" t="s">
        <v>363</v>
      </c>
      <c r="I15" s="99" t="s">
        <v>528</v>
      </c>
      <c r="J15" s="100" t="s">
        <v>363</v>
      </c>
      <c r="K15" s="100" t="s">
        <v>363</v>
      </c>
      <c r="L15" s="101" t="s">
        <v>363</v>
      </c>
    </row>
    <row r="16" spans="1:12" s="15" customFormat="1" ht="113.25" thickBot="1">
      <c r="A16" s="104" t="s">
        <v>341</v>
      </c>
      <c r="B16" s="105" t="s">
        <v>363</v>
      </c>
      <c r="C16" s="105" t="s">
        <v>363</v>
      </c>
      <c r="D16" s="105" t="s">
        <v>363</v>
      </c>
      <c r="E16" s="17">
        <v>981541602</v>
      </c>
      <c r="F16" s="105" t="s">
        <v>363</v>
      </c>
      <c r="G16" s="50">
        <v>39630</v>
      </c>
      <c r="H16" s="105" t="s">
        <v>363</v>
      </c>
      <c r="I16" s="50" t="s">
        <v>342</v>
      </c>
      <c r="J16" s="105" t="s">
        <v>363</v>
      </c>
      <c r="K16" s="105" t="s">
        <v>363</v>
      </c>
      <c r="L16" s="106" t="s">
        <v>363</v>
      </c>
    </row>
  </sheetData>
  <sheetProtection/>
  <hyperlinks>
    <hyperlink ref="F11" r:id="rId1" display="www.xunta.es"/>
    <hyperlink ref="J1" location="Índice!A1" display="Índice"/>
  </hyperlinks>
  <printOptions horizont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67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32">
      <selection activeCell="A39" sqref="A39:L40"/>
    </sheetView>
  </sheetViews>
  <sheetFormatPr defaultColWidth="12" defaultRowHeight="11.25"/>
  <cols>
    <col min="1" max="1" width="23.66015625" style="0" customWidth="1"/>
    <col min="2" max="3" width="20.16015625" style="0" customWidth="1"/>
    <col min="4" max="4" width="33.66015625" style="0" customWidth="1"/>
    <col min="5" max="12" width="20.16015625" style="0" customWidth="1"/>
    <col min="13" max="16384" width="12" style="13" customWidth="1"/>
  </cols>
  <sheetData>
    <row r="1" spans="1:10" s="81" customFormat="1" ht="29.25" customHeight="1">
      <c r="A1" s="83" t="s">
        <v>304</v>
      </c>
      <c r="J1" s="85" t="s">
        <v>551</v>
      </c>
    </row>
    <row r="2" spans="1:1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13.5" thickBot="1">
      <c r="A3" s="3" t="s">
        <v>289</v>
      </c>
      <c r="B3" s="3"/>
      <c r="C3" s="3"/>
      <c r="D3" s="3"/>
      <c r="E3" s="3"/>
      <c r="F3" s="3"/>
      <c r="G3" s="3"/>
      <c r="H3" s="3"/>
      <c r="I3" s="3"/>
      <c r="J3" s="3"/>
      <c r="K3" s="3"/>
      <c r="L3" s="19"/>
    </row>
    <row r="4" spans="1:12" s="14" customFormat="1" ht="51.75" thickBot="1">
      <c r="A4" s="4" t="s">
        <v>214</v>
      </c>
      <c r="B4" s="4" t="s">
        <v>215</v>
      </c>
      <c r="C4" s="4" t="s">
        <v>216</v>
      </c>
      <c r="D4" s="4" t="s">
        <v>217</v>
      </c>
      <c r="E4" s="4" t="s">
        <v>218</v>
      </c>
      <c r="F4" s="4" t="s">
        <v>219</v>
      </c>
      <c r="G4" s="4" t="s">
        <v>220</v>
      </c>
      <c r="H4" s="4" t="s">
        <v>326</v>
      </c>
      <c r="I4" s="4" t="s">
        <v>327</v>
      </c>
      <c r="J4" s="4" t="s">
        <v>221</v>
      </c>
      <c r="K4" s="4" t="s">
        <v>328</v>
      </c>
      <c r="L4" s="4" t="s">
        <v>329</v>
      </c>
    </row>
    <row r="5" spans="1:12" s="15" customFormat="1" ht="56.25">
      <c r="A5" s="8" t="s">
        <v>389</v>
      </c>
      <c r="B5" s="6"/>
      <c r="C5" s="6" t="s">
        <v>387</v>
      </c>
      <c r="D5" s="6" t="s">
        <v>529</v>
      </c>
      <c r="E5" s="6">
        <v>981540640</v>
      </c>
      <c r="F5" s="6" t="s">
        <v>282</v>
      </c>
      <c r="G5" s="7">
        <v>30898</v>
      </c>
      <c r="H5" s="60">
        <v>3221545.06</v>
      </c>
      <c r="I5" s="7" t="s">
        <v>115</v>
      </c>
      <c r="J5" s="7" t="s">
        <v>408</v>
      </c>
      <c r="K5" s="68" t="s">
        <v>279</v>
      </c>
      <c r="L5" s="36">
        <v>1</v>
      </c>
    </row>
    <row r="6" spans="1:12" s="15" customFormat="1" ht="33.75">
      <c r="A6" s="8" t="s">
        <v>388</v>
      </c>
      <c r="B6" s="9"/>
      <c r="C6" s="9" t="s">
        <v>390</v>
      </c>
      <c r="D6" s="23" t="s">
        <v>529</v>
      </c>
      <c r="E6" s="9">
        <v>981540640</v>
      </c>
      <c r="F6" s="9" t="s">
        <v>282</v>
      </c>
      <c r="G6" s="10">
        <v>30898</v>
      </c>
      <c r="H6" s="60">
        <v>50454725.39</v>
      </c>
      <c r="I6" s="10" t="s">
        <v>391</v>
      </c>
      <c r="J6" s="10" t="s">
        <v>408</v>
      </c>
      <c r="K6" s="10" t="s">
        <v>279</v>
      </c>
      <c r="L6" s="37">
        <v>1</v>
      </c>
    </row>
    <row r="7" spans="1:12" s="15" customFormat="1" ht="33.75">
      <c r="A7" s="8" t="s">
        <v>530</v>
      </c>
      <c r="B7" s="9" t="s">
        <v>392</v>
      </c>
      <c r="C7" s="9" t="s">
        <v>393</v>
      </c>
      <c r="D7" s="9" t="s">
        <v>531</v>
      </c>
      <c r="E7" s="9">
        <v>981546723</v>
      </c>
      <c r="F7" s="9" t="s">
        <v>394</v>
      </c>
      <c r="G7" s="10">
        <v>35511</v>
      </c>
      <c r="H7" s="60">
        <v>60110</v>
      </c>
      <c r="I7" s="10" t="s">
        <v>126</v>
      </c>
      <c r="J7" s="10" t="s">
        <v>421</v>
      </c>
      <c r="K7" s="10"/>
      <c r="L7" s="37">
        <v>1</v>
      </c>
    </row>
    <row r="8" spans="1:12" s="15" customFormat="1" ht="67.5">
      <c r="A8" s="8" t="s">
        <v>127</v>
      </c>
      <c r="B8" s="9" t="s">
        <v>128</v>
      </c>
      <c r="C8" s="9" t="s">
        <v>403</v>
      </c>
      <c r="D8" s="9" t="s">
        <v>532</v>
      </c>
      <c r="E8" s="9">
        <v>981545002</v>
      </c>
      <c r="F8" s="9" t="s">
        <v>404</v>
      </c>
      <c r="G8" s="10">
        <v>35509</v>
      </c>
      <c r="H8" s="60">
        <v>3005060.52</v>
      </c>
      <c r="I8" s="10" t="s">
        <v>538</v>
      </c>
      <c r="J8" s="10" t="s">
        <v>421</v>
      </c>
      <c r="K8" s="10"/>
      <c r="L8" s="37">
        <v>1</v>
      </c>
    </row>
    <row r="9" spans="1:12" s="15" customFormat="1" ht="67.5">
      <c r="A9" s="8" t="s">
        <v>405</v>
      </c>
      <c r="B9" s="9" t="s">
        <v>406</v>
      </c>
      <c r="C9" s="9" t="s">
        <v>407</v>
      </c>
      <c r="D9" s="9" t="s">
        <v>533</v>
      </c>
      <c r="E9" s="9">
        <v>981957502</v>
      </c>
      <c r="F9" s="9"/>
      <c r="G9" s="10">
        <v>37756</v>
      </c>
      <c r="H9" s="60">
        <v>18000000</v>
      </c>
      <c r="I9" s="10" t="s">
        <v>129</v>
      </c>
      <c r="J9" s="10" t="s">
        <v>130</v>
      </c>
      <c r="K9" s="10" t="s">
        <v>128</v>
      </c>
      <c r="L9" s="37">
        <v>1</v>
      </c>
    </row>
    <row r="10" spans="1:12" s="15" customFormat="1" ht="67.5">
      <c r="A10" s="8" t="s">
        <v>409</v>
      </c>
      <c r="B10" s="9"/>
      <c r="C10" s="9" t="s">
        <v>410</v>
      </c>
      <c r="D10" s="9" t="s">
        <v>534</v>
      </c>
      <c r="E10" s="9">
        <v>981557356</v>
      </c>
      <c r="F10" s="9" t="s">
        <v>411</v>
      </c>
      <c r="G10" s="10">
        <v>33554</v>
      </c>
      <c r="H10" s="60">
        <v>601010</v>
      </c>
      <c r="I10" s="10" t="s">
        <v>131</v>
      </c>
      <c r="J10" s="10" t="s">
        <v>421</v>
      </c>
      <c r="K10" s="10"/>
      <c r="L10" s="37">
        <v>1</v>
      </c>
    </row>
    <row r="11" spans="1:12" s="15" customFormat="1" ht="45">
      <c r="A11" s="8" t="s">
        <v>132</v>
      </c>
      <c r="B11" s="9"/>
      <c r="C11" s="9" t="s">
        <v>419</v>
      </c>
      <c r="D11" s="9" t="s">
        <v>535</v>
      </c>
      <c r="E11" s="9">
        <v>981566100</v>
      </c>
      <c r="F11" s="9" t="s">
        <v>420</v>
      </c>
      <c r="G11" s="10">
        <v>34695</v>
      </c>
      <c r="H11" s="60">
        <v>300506</v>
      </c>
      <c r="I11" s="10" t="s">
        <v>133</v>
      </c>
      <c r="J11" s="10" t="s">
        <v>421</v>
      </c>
      <c r="K11" s="10"/>
      <c r="L11" s="37">
        <v>1</v>
      </c>
    </row>
    <row r="12" spans="1:12" s="15" customFormat="1" ht="78.75">
      <c r="A12" s="8" t="s">
        <v>147</v>
      </c>
      <c r="B12" s="9" t="s">
        <v>426</v>
      </c>
      <c r="C12" s="9" t="s">
        <v>427</v>
      </c>
      <c r="D12" s="9" t="s">
        <v>536</v>
      </c>
      <c r="E12" s="9">
        <v>981546127</v>
      </c>
      <c r="F12" s="9" t="s">
        <v>428</v>
      </c>
      <c r="G12" s="10">
        <v>39101</v>
      </c>
      <c r="H12" s="60">
        <v>1000000</v>
      </c>
      <c r="I12" s="10" t="s">
        <v>134</v>
      </c>
      <c r="J12" s="10" t="s">
        <v>421</v>
      </c>
      <c r="K12" s="10"/>
      <c r="L12" s="37">
        <v>1</v>
      </c>
    </row>
    <row r="13" spans="1:12" s="15" customFormat="1" ht="90">
      <c r="A13" s="8" t="s">
        <v>636</v>
      </c>
      <c r="B13" s="9" t="s">
        <v>637</v>
      </c>
      <c r="C13" s="9" t="s">
        <v>86</v>
      </c>
      <c r="D13" s="9" t="s">
        <v>537</v>
      </c>
      <c r="E13" s="9">
        <v>981577332</v>
      </c>
      <c r="F13" s="9" t="s">
        <v>87</v>
      </c>
      <c r="G13" s="10">
        <v>34543</v>
      </c>
      <c r="H13" s="60">
        <v>2103542</v>
      </c>
      <c r="I13" s="10" t="s">
        <v>135</v>
      </c>
      <c r="J13" s="10" t="s">
        <v>421</v>
      </c>
      <c r="K13" s="10"/>
      <c r="L13" s="37">
        <v>1</v>
      </c>
    </row>
    <row r="14" spans="1:12" s="15" customFormat="1" ht="45.75" thickBot="1">
      <c r="A14" s="87" t="s">
        <v>63</v>
      </c>
      <c r="B14" s="74"/>
      <c r="C14" s="17"/>
      <c r="D14" s="17" t="s">
        <v>539</v>
      </c>
      <c r="E14" s="17"/>
      <c r="F14" s="17" t="s">
        <v>540</v>
      </c>
      <c r="G14" s="18">
        <v>39331</v>
      </c>
      <c r="H14" s="61">
        <v>65000</v>
      </c>
      <c r="I14" s="18" t="s">
        <v>541</v>
      </c>
      <c r="J14" s="18" t="s">
        <v>421</v>
      </c>
      <c r="K14" s="18"/>
      <c r="L14" s="38">
        <v>1</v>
      </c>
    </row>
    <row r="16" ht="12" thickBot="1"/>
    <row r="17" spans="1:12" s="14" customFormat="1" ht="13.5" thickBot="1">
      <c r="A17" s="3" t="s">
        <v>290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9"/>
    </row>
    <row r="18" spans="1:12" s="14" customFormat="1" ht="45.75" customHeight="1" thickBot="1">
      <c r="A18" s="4" t="s">
        <v>214</v>
      </c>
      <c r="B18" s="4" t="s">
        <v>215</v>
      </c>
      <c r="C18" s="4" t="s">
        <v>216</v>
      </c>
      <c r="D18" s="4" t="s">
        <v>217</v>
      </c>
      <c r="E18" s="4" t="s">
        <v>218</v>
      </c>
      <c r="F18" s="4" t="s">
        <v>219</v>
      </c>
      <c r="G18" s="4" t="s">
        <v>220</v>
      </c>
      <c r="H18" s="4" t="s">
        <v>326</v>
      </c>
      <c r="I18" s="4" t="s">
        <v>327</v>
      </c>
      <c r="J18" s="4" t="s">
        <v>221</v>
      </c>
      <c r="K18" s="4" t="s">
        <v>328</v>
      </c>
      <c r="L18" s="4" t="s">
        <v>329</v>
      </c>
    </row>
    <row r="19" spans="1:12" s="15" customFormat="1" ht="67.5">
      <c r="A19" s="72" t="s">
        <v>136</v>
      </c>
      <c r="B19" s="40" t="s">
        <v>395</v>
      </c>
      <c r="C19" s="40" t="s">
        <v>396</v>
      </c>
      <c r="D19" s="40" t="s">
        <v>542</v>
      </c>
      <c r="E19" s="40">
        <v>981546823</v>
      </c>
      <c r="F19" s="40" t="s">
        <v>397</v>
      </c>
      <c r="G19" s="41">
        <v>33449</v>
      </c>
      <c r="H19" s="60">
        <v>199370.73</v>
      </c>
      <c r="I19" s="41" t="s">
        <v>137</v>
      </c>
      <c r="J19" s="69" t="s">
        <v>482</v>
      </c>
      <c r="K19" s="51" t="s">
        <v>283</v>
      </c>
      <c r="L19" s="62">
        <v>0.9534</v>
      </c>
    </row>
    <row r="20" spans="1:12" s="15" customFormat="1" ht="67.5">
      <c r="A20" s="42" t="s">
        <v>543</v>
      </c>
      <c r="B20" s="43" t="s">
        <v>138</v>
      </c>
      <c r="C20" s="43" t="s">
        <v>398</v>
      </c>
      <c r="D20" s="43" t="s">
        <v>544</v>
      </c>
      <c r="E20" s="43">
        <v>981541621</v>
      </c>
      <c r="F20" s="43" t="s">
        <v>399</v>
      </c>
      <c r="G20" s="44">
        <v>36237</v>
      </c>
      <c r="H20" s="60">
        <v>1202020</v>
      </c>
      <c r="I20" s="44" t="s">
        <v>139</v>
      </c>
      <c r="J20" s="44" t="s">
        <v>545</v>
      </c>
      <c r="K20" s="44" t="s">
        <v>283</v>
      </c>
      <c r="L20" s="64">
        <v>0.7</v>
      </c>
    </row>
    <row r="21" spans="1:12" s="15" customFormat="1" ht="56.25">
      <c r="A21" s="42" t="s">
        <v>336</v>
      </c>
      <c r="B21" s="43" t="s">
        <v>400</v>
      </c>
      <c r="C21" s="43" t="s">
        <v>401</v>
      </c>
      <c r="D21" s="43" t="s">
        <v>546</v>
      </c>
      <c r="E21" s="43">
        <v>981541621</v>
      </c>
      <c r="F21" s="43" t="s">
        <v>402</v>
      </c>
      <c r="G21" s="44">
        <v>30638</v>
      </c>
      <c r="H21" s="60">
        <v>74465546.72</v>
      </c>
      <c r="I21" s="44" t="s">
        <v>140</v>
      </c>
      <c r="J21" s="44" t="s">
        <v>547</v>
      </c>
      <c r="K21" s="44" t="s">
        <v>283</v>
      </c>
      <c r="L21" s="63">
        <v>0.6825</v>
      </c>
    </row>
    <row r="22" spans="1:12" s="15" customFormat="1" ht="168.75">
      <c r="A22" s="73" t="s">
        <v>148</v>
      </c>
      <c r="B22" s="43" t="s">
        <v>412</v>
      </c>
      <c r="C22" s="43" t="s">
        <v>413</v>
      </c>
      <c r="D22" s="43" t="s">
        <v>555</v>
      </c>
      <c r="E22" s="43">
        <v>981542500</v>
      </c>
      <c r="F22" s="43" t="s">
        <v>414</v>
      </c>
      <c r="G22" s="44">
        <v>33403</v>
      </c>
      <c r="H22" s="60">
        <v>360600</v>
      </c>
      <c r="I22" s="44" t="s">
        <v>141</v>
      </c>
      <c r="J22" s="44" t="s">
        <v>554</v>
      </c>
      <c r="K22" s="44"/>
      <c r="L22" s="70">
        <v>0.685</v>
      </c>
    </row>
    <row r="23" spans="1:12" s="15" customFormat="1" ht="90">
      <c r="A23" s="42" t="s">
        <v>149</v>
      </c>
      <c r="B23" s="43" t="s">
        <v>415</v>
      </c>
      <c r="C23" s="43" t="s">
        <v>416</v>
      </c>
      <c r="D23" s="43" t="s">
        <v>556</v>
      </c>
      <c r="E23" s="43">
        <v>981569810</v>
      </c>
      <c r="F23" s="43" t="s">
        <v>417</v>
      </c>
      <c r="G23" s="44">
        <v>34088</v>
      </c>
      <c r="H23" s="60">
        <v>60102</v>
      </c>
      <c r="I23" s="44" t="s">
        <v>150</v>
      </c>
      <c r="J23" s="44" t="s">
        <v>418</v>
      </c>
      <c r="K23" s="44"/>
      <c r="L23" s="63">
        <v>1</v>
      </c>
    </row>
    <row r="24" spans="1:12" s="15" customFormat="1" ht="67.5">
      <c r="A24" s="42" t="s">
        <v>423</v>
      </c>
      <c r="B24" s="43"/>
      <c r="C24" s="43" t="s">
        <v>424</v>
      </c>
      <c r="D24" s="43" t="s">
        <v>557</v>
      </c>
      <c r="E24" s="43">
        <v>982284391</v>
      </c>
      <c r="F24" s="43" t="s">
        <v>425</v>
      </c>
      <c r="G24" s="44">
        <v>35880</v>
      </c>
      <c r="H24" s="60">
        <v>360607.26</v>
      </c>
      <c r="I24" s="44" t="s">
        <v>151</v>
      </c>
      <c r="J24" s="44" t="s">
        <v>563</v>
      </c>
      <c r="K24" s="44" t="s">
        <v>262</v>
      </c>
      <c r="L24" s="63">
        <v>0.6</v>
      </c>
    </row>
    <row r="25" spans="1:12" s="15" customFormat="1" ht="113.25" thickBot="1">
      <c r="A25" s="42" t="s">
        <v>152</v>
      </c>
      <c r="B25" s="43" t="s">
        <v>429</v>
      </c>
      <c r="C25" s="43" t="s">
        <v>430</v>
      </c>
      <c r="D25" s="43" t="s">
        <v>558</v>
      </c>
      <c r="E25" s="43">
        <v>981698500</v>
      </c>
      <c r="F25" s="43" t="s">
        <v>431</v>
      </c>
      <c r="G25" s="44">
        <v>33738</v>
      </c>
      <c r="H25" s="60">
        <v>31967190</v>
      </c>
      <c r="I25" s="44" t="s">
        <v>153</v>
      </c>
      <c r="J25" s="44" t="s">
        <v>157</v>
      </c>
      <c r="K25" s="44"/>
      <c r="L25" s="63">
        <v>0.51</v>
      </c>
    </row>
    <row r="26" spans="1:12" s="15" customFormat="1" ht="13.5" thickBot="1">
      <c r="A26" s="3" t="s">
        <v>290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19"/>
    </row>
    <row r="27" spans="1:12" s="15" customFormat="1" ht="51">
      <c r="A27" s="4" t="s">
        <v>214</v>
      </c>
      <c r="B27" s="4" t="s">
        <v>215</v>
      </c>
      <c r="C27" s="4" t="s">
        <v>216</v>
      </c>
      <c r="D27" s="4" t="s">
        <v>217</v>
      </c>
      <c r="E27" s="4" t="s">
        <v>218</v>
      </c>
      <c r="F27" s="4" t="s">
        <v>219</v>
      </c>
      <c r="G27" s="4" t="s">
        <v>220</v>
      </c>
      <c r="H27" s="4" t="s">
        <v>326</v>
      </c>
      <c r="I27" s="4" t="s">
        <v>327</v>
      </c>
      <c r="J27" s="4" t="s">
        <v>221</v>
      </c>
      <c r="K27" s="4" t="s">
        <v>328</v>
      </c>
      <c r="L27" s="4" t="s">
        <v>329</v>
      </c>
    </row>
    <row r="28" spans="1:12" s="15" customFormat="1" ht="78.75">
      <c r="A28" s="42" t="s">
        <v>432</v>
      </c>
      <c r="B28" s="43"/>
      <c r="C28" s="43" t="s">
        <v>433</v>
      </c>
      <c r="D28" s="43" t="s">
        <v>559</v>
      </c>
      <c r="E28" s="43">
        <v>981151464</v>
      </c>
      <c r="F28" s="43"/>
      <c r="G28" s="44">
        <v>31594</v>
      </c>
      <c r="H28" s="60">
        <v>14478379.08</v>
      </c>
      <c r="I28" s="44" t="s">
        <v>564</v>
      </c>
      <c r="J28" s="44" t="s">
        <v>565</v>
      </c>
      <c r="K28" s="44" t="s">
        <v>265</v>
      </c>
      <c r="L28" s="63">
        <v>1</v>
      </c>
    </row>
    <row r="29" spans="1:12" s="15" customFormat="1" ht="78.75">
      <c r="A29" s="42" t="s">
        <v>434</v>
      </c>
      <c r="B29" s="43"/>
      <c r="C29" s="43" t="s">
        <v>435</v>
      </c>
      <c r="D29" s="43" t="s">
        <v>560</v>
      </c>
      <c r="E29" s="43">
        <v>982284025</v>
      </c>
      <c r="F29" s="46" t="s">
        <v>351</v>
      </c>
      <c r="G29" s="44">
        <v>31594</v>
      </c>
      <c r="H29" s="60">
        <v>9138389.04</v>
      </c>
      <c r="I29" s="44" t="s">
        <v>158</v>
      </c>
      <c r="J29" s="44" t="s">
        <v>566</v>
      </c>
      <c r="K29" s="44" t="s">
        <v>265</v>
      </c>
      <c r="L29" s="63">
        <v>1</v>
      </c>
    </row>
    <row r="30" spans="1:12" s="15" customFormat="1" ht="78.75">
      <c r="A30" s="45" t="s">
        <v>436</v>
      </c>
      <c r="B30" s="46"/>
      <c r="C30" s="46" t="s">
        <v>437</v>
      </c>
      <c r="D30" s="46" t="s">
        <v>561</v>
      </c>
      <c r="E30" s="46">
        <v>988510191</v>
      </c>
      <c r="F30" s="46" t="s">
        <v>438</v>
      </c>
      <c r="G30" s="47">
        <v>33229</v>
      </c>
      <c r="H30" s="60">
        <v>11232914</v>
      </c>
      <c r="I30" s="47" t="s">
        <v>159</v>
      </c>
      <c r="J30" s="47" t="s">
        <v>567</v>
      </c>
      <c r="K30" s="52" t="s">
        <v>265</v>
      </c>
      <c r="L30" s="63">
        <v>1</v>
      </c>
    </row>
    <row r="31" spans="1:12" s="15" customFormat="1" ht="79.5" thickBot="1">
      <c r="A31" s="48" t="s">
        <v>76</v>
      </c>
      <c r="B31" s="49"/>
      <c r="C31" s="49" t="s">
        <v>77</v>
      </c>
      <c r="D31" s="49" t="s">
        <v>562</v>
      </c>
      <c r="E31" s="49">
        <v>986266477</v>
      </c>
      <c r="F31" s="49"/>
      <c r="G31" s="50">
        <v>31594</v>
      </c>
      <c r="H31" s="61">
        <v>9722122.05</v>
      </c>
      <c r="I31" s="50" t="s">
        <v>160</v>
      </c>
      <c r="J31" s="50" t="s">
        <v>161</v>
      </c>
      <c r="K31" s="50" t="s">
        <v>265</v>
      </c>
      <c r="L31" s="65">
        <v>1</v>
      </c>
    </row>
    <row r="32" ht="12" thickBot="1"/>
    <row r="33" spans="1:12" s="14" customFormat="1" ht="13.5" thickBot="1">
      <c r="A33" s="3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19"/>
    </row>
    <row r="34" spans="1:12" s="14" customFormat="1" ht="51.75" thickBot="1">
      <c r="A34" s="4" t="s">
        <v>214</v>
      </c>
      <c r="B34" s="4" t="s">
        <v>215</v>
      </c>
      <c r="C34" s="4" t="s">
        <v>216</v>
      </c>
      <c r="D34" s="4" t="s">
        <v>217</v>
      </c>
      <c r="E34" s="4" t="s">
        <v>218</v>
      </c>
      <c r="F34" s="4" t="s">
        <v>219</v>
      </c>
      <c r="G34" s="4" t="s">
        <v>220</v>
      </c>
      <c r="H34" s="4" t="s">
        <v>326</v>
      </c>
      <c r="I34" s="4" t="s">
        <v>327</v>
      </c>
      <c r="J34" s="4" t="s">
        <v>221</v>
      </c>
      <c r="K34" s="4" t="s">
        <v>328</v>
      </c>
      <c r="L34" s="4" t="s">
        <v>329</v>
      </c>
    </row>
    <row r="35" spans="1:12" s="15" customFormat="1" ht="101.25">
      <c r="A35" s="5" t="s">
        <v>81</v>
      </c>
      <c r="B35" s="6" t="s">
        <v>78</v>
      </c>
      <c r="C35" s="6" t="s">
        <v>568</v>
      </c>
      <c r="D35" s="6" t="s">
        <v>569</v>
      </c>
      <c r="E35" s="6"/>
      <c r="F35" s="6"/>
      <c r="G35" s="7">
        <v>39024</v>
      </c>
      <c r="H35" s="60">
        <v>5100000</v>
      </c>
      <c r="I35" s="7" t="s">
        <v>570</v>
      </c>
      <c r="J35" s="6" t="s">
        <v>571</v>
      </c>
      <c r="K35" s="7"/>
      <c r="L35" s="63">
        <v>0.45</v>
      </c>
    </row>
    <row r="36" spans="1:12" s="15" customFormat="1" ht="78.75">
      <c r="A36" s="8" t="s">
        <v>79</v>
      </c>
      <c r="B36" s="9" t="s">
        <v>572</v>
      </c>
      <c r="C36" s="9" t="s">
        <v>82</v>
      </c>
      <c r="D36" s="9" t="s">
        <v>573</v>
      </c>
      <c r="E36" s="9">
        <v>988223588</v>
      </c>
      <c r="F36" s="9" t="s">
        <v>83</v>
      </c>
      <c r="G36" s="10">
        <v>31147</v>
      </c>
      <c r="H36" s="60">
        <v>237500</v>
      </c>
      <c r="I36" s="10" t="s">
        <v>162</v>
      </c>
      <c r="J36" s="9" t="s">
        <v>574</v>
      </c>
      <c r="K36" s="10"/>
      <c r="L36" s="63">
        <v>0.624</v>
      </c>
    </row>
    <row r="37" spans="1:12" s="15" customFormat="1" ht="225.75" thickBot="1">
      <c r="A37" s="16" t="s">
        <v>80</v>
      </c>
      <c r="B37" s="17"/>
      <c r="C37" s="17" t="s">
        <v>84</v>
      </c>
      <c r="D37" s="17" t="s">
        <v>575</v>
      </c>
      <c r="E37" s="17">
        <v>988368100</v>
      </c>
      <c r="F37" s="17" t="s">
        <v>85</v>
      </c>
      <c r="G37" s="18">
        <v>33583</v>
      </c>
      <c r="H37" s="61">
        <v>300505</v>
      </c>
      <c r="I37" s="18" t="s">
        <v>163</v>
      </c>
      <c r="J37" s="17" t="s">
        <v>576</v>
      </c>
      <c r="K37" s="18"/>
      <c r="L37" s="65">
        <v>0.96</v>
      </c>
    </row>
    <row r="39" spans="1:12" ht="11.25" customHeight="1">
      <c r="A39" s="134" t="s">
        <v>302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</row>
    <row r="40" spans="1:12" ht="11.2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</row>
    <row r="41" spans="1:12" ht="11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3"/>
    </row>
  </sheetData>
  <sheetProtection/>
  <mergeCells count="1">
    <mergeCell ref="A39:L40"/>
  </mergeCells>
  <hyperlinks>
    <hyperlink ref="F23" r:id="rId1" display="www.cesga.es"/>
    <hyperlink ref="F14" r:id="rId2" display="www.bantegal.com"/>
    <hyperlink ref="J1" location="Índice!A1" display="Índice"/>
    <hyperlink ref="F29" r:id="rId3" display="www.xesturlugo.com"/>
  </hyperlinks>
  <printOptions horizontalCentered="1"/>
  <pageMargins left="0.7874015748031497" right="0.7874015748031497" top="0.984251968503937" bottom="0.984251968503937" header="0" footer="0"/>
  <pageSetup fitToHeight="4" horizontalDpi="600" verticalDpi="600" orientation="landscape" paperSize="9" scale="63" r:id="rId4"/>
  <rowBreaks count="3" manualBreakCount="3">
    <brk id="14" max="255" man="1"/>
    <brk id="25" max="255" man="1"/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SheetLayoutView="100" workbookViewId="0" topLeftCell="A1">
      <selection activeCell="A10" sqref="A10"/>
    </sheetView>
  </sheetViews>
  <sheetFormatPr defaultColWidth="12" defaultRowHeight="11.25"/>
  <cols>
    <col min="1" max="12" width="20.16015625" style="0" customWidth="1"/>
    <col min="13" max="16384" width="12" style="13" customWidth="1"/>
  </cols>
  <sheetData>
    <row r="1" spans="1:10" s="81" customFormat="1" ht="29.25" customHeight="1">
      <c r="A1" s="83" t="s">
        <v>305</v>
      </c>
      <c r="J1" s="85" t="s">
        <v>551</v>
      </c>
    </row>
    <row r="2" spans="1:1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13.5" thickBot="1">
      <c r="A3" s="3" t="s">
        <v>330</v>
      </c>
      <c r="B3" s="3"/>
      <c r="C3" s="3"/>
      <c r="D3" s="3"/>
      <c r="E3" s="3"/>
      <c r="F3" s="3"/>
      <c r="G3" s="3"/>
      <c r="H3" s="3"/>
      <c r="I3" s="3"/>
      <c r="J3" s="3"/>
      <c r="K3" s="3"/>
      <c r="L3" s="19"/>
    </row>
    <row r="4" spans="1:12" s="14" customFormat="1" ht="51.75" thickBot="1">
      <c r="A4" s="4" t="s">
        <v>214</v>
      </c>
      <c r="B4" s="4" t="s">
        <v>215</v>
      </c>
      <c r="C4" s="4" t="s">
        <v>216</v>
      </c>
      <c r="D4" s="4" t="s">
        <v>217</v>
      </c>
      <c r="E4" s="4" t="s">
        <v>218</v>
      </c>
      <c r="F4" s="4" t="s">
        <v>219</v>
      </c>
      <c r="G4" s="4" t="s">
        <v>220</v>
      </c>
      <c r="H4" s="4" t="s">
        <v>326</v>
      </c>
      <c r="I4" s="4" t="s">
        <v>327</v>
      </c>
      <c r="J4" s="4" t="s">
        <v>221</v>
      </c>
      <c r="K4" s="4" t="s">
        <v>328</v>
      </c>
      <c r="L4" s="4" t="s">
        <v>329</v>
      </c>
    </row>
    <row r="5" spans="1:12" s="15" customFormat="1" ht="56.25">
      <c r="A5" s="5" t="s">
        <v>447</v>
      </c>
      <c r="B5" s="6"/>
      <c r="C5" s="6" t="s">
        <v>448</v>
      </c>
      <c r="D5" s="6" t="s">
        <v>577</v>
      </c>
      <c r="E5" s="6">
        <v>981541012</v>
      </c>
      <c r="F5" s="6" t="s">
        <v>449</v>
      </c>
      <c r="G5" s="7">
        <v>35841</v>
      </c>
      <c r="H5" s="20" t="s">
        <v>363</v>
      </c>
      <c r="I5" s="7" t="s">
        <v>164</v>
      </c>
      <c r="J5" s="27" t="s">
        <v>363</v>
      </c>
      <c r="K5" s="20" t="s">
        <v>363</v>
      </c>
      <c r="L5" s="28" t="s">
        <v>363</v>
      </c>
    </row>
    <row r="6" spans="1:12" s="15" customFormat="1" ht="90">
      <c r="A6" s="8" t="s">
        <v>450</v>
      </c>
      <c r="B6" s="9"/>
      <c r="C6" s="9" t="s">
        <v>451</v>
      </c>
      <c r="D6" s="9" t="s">
        <v>452</v>
      </c>
      <c r="E6" s="9">
        <v>49546637</v>
      </c>
      <c r="F6" s="9"/>
      <c r="G6" s="10">
        <v>35269</v>
      </c>
      <c r="H6" s="21" t="s">
        <v>363</v>
      </c>
      <c r="I6" s="10" t="s">
        <v>0</v>
      </c>
      <c r="J6" s="29" t="s">
        <v>363</v>
      </c>
      <c r="K6" s="29" t="s">
        <v>363</v>
      </c>
      <c r="L6" s="30" t="s">
        <v>363</v>
      </c>
    </row>
    <row r="7" spans="1:12" s="15" customFormat="1" ht="90">
      <c r="A7" s="8" t="s">
        <v>331</v>
      </c>
      <c r="B7" s="9"/>
      <c r="C7" s="9" t="s">
        <v>374</v>
      </c>
      <c r="D7" s="9" t="s">
        <v>578</v>
      </c>
      <c r="E7" s="9">
        <v>981552107</v>
      </c>
      <c r="F7" s="9" t="s">
        <v>375</v>
      </c>
      <c r="G7" s="10">
        <v>36521</v>
      </c>
      <c r="H7" s="21" t="s">
        <v>363</v>
      </c>
      <c r="I7" s="10" t="s">
        <v>165</v>
      </c>
      <c r="J7" s="29" t="s">
        <v>363</v>
      </c>
      <c r="K7" s="29" t="s">
        <v>363</v>
      </c>
      <c r="L7" s="30" t="s">
        <v>363</v>
      </c>
    </row>
    <row r="8" spans="1:12" s="15" customFormat="1" ht="56.25">
      <c r="A8" s="8" t="s">
        <v>453</v>
      </c>
      <c r="B8" s="9"/>
      <c r="C8" s="9" t="s">
        <v>454</v>
      </c>
      <c r="D8" s="9" t="s">
        <v>579</v>
      </c>
      <c r="E8" s="9">
        <v>981552770</v>
      </c>
      <c r="F8" s="9" t="s">
        <v>455</v>
      </c>
      <c r="G8" s="10">
        <v>37008</v>
      </c>
      <c r="H8" s="21" t="s">
        <v>363</v>
      </c>
      <c r="I8" s="10" t="s">
        <v>166</v>
      </c>
      <c r="J8" s="29" t="s">
        <v>363</v>
      </c>
      <c r="K8" s="29" t="s">
        <v>363</v>
      </c>
      <c r="L8" s="30" t="s">
        <v>363</v>
      </c>
    </row>
    <row r="9" spans="1:12" s="15" customFormat="1" ht="90">
      <c r="A9" s="8" t="s">
        <v>456</v>
      </c>
      <c r="B9" s="9"/>
      <c r="C9" s="9" t="s">
        <v>457</v>
      </c>
      <c r="D9" s="9" t="s">
        <v>580</v>
      </c>
      <c r="E9" s="9">
        <v>986817652</v>
      </c>
      <c r="F9" s="9"/>
      <c r="G9" s="10">
        <v>39127</v>
      </c>
      <c r="H9" s="21" t="s">
        <v>363</v>
      </c>
      <c r="I9" s="10" t="s">
        <v>167</v>
      </c>
      <c r="J9" s="29" t="s">
        <v>363</v>
      </c>
      <c r="K9" s="29" t="s">
        <v>363</v>
      </c>
      <c r="L9" s="30" t="s">
        <v>363</v>
      </c>
    </row>
    <row r="10" spans="1:12" s="144" customFormat="1" ht="56.25">
      <c r="A10" s="139" t="s">
        <v>644</v>
      </c>
      <c r="B10" s="66" t="s">
        <v>645</v>
      </c>
      <c r="C10" s="66" t="s">
        <v>646</v>
      </c>
      <c r="D10" s="66" t="s">
        <v>647</v>
      </c>
      <c r="E10" s="66">
        <v>981528082</v>
      </c>
      <c r="F10" s="66" t="s">
        <v>648</v>
      </c>
      <c r="G10" s="140">
        <v>32415</v>
      </c>
      <c r="H10" s="141" t="s">
        <v>363</v>
      </c>
      <c r="I10" s="140" t="s">
        <v>649</v>
      </c>
      <c r="J10" s="142" t="s">
        <v>363</v>
      </c>
      <c r="K10" s="142" t="s">
        <v>363</v>
      </c>
      <c r="L10" s="143" t="s">
        <v>363</v>
      </c>
    </row>
    <row r="11" spans="1:12" s="15" customFormat="1" ht="90">
      <c r="A11" s="8" t="s">
        <v>463</v>
      </c>
      <c r="B11" s="9"/>
      <c r="C11" s="9" t="s">
        <v>464</v>
      </c>
      <c r="D11" s="9" t="s">
        <v>581</v>
      </c>
      <c r="E11" s="9">
        <v>988432110</v>
      </c>
      <c r="F11" s="9" t="s">
        <v>422</v>
      </c>
      <c r="G11" s="10"/>
      <c r="H11" s="21" t="s">
        <v>363</v>
      </c>
      <c r="I11" s="10" t="s">
        <v>170</v>
      </c>
      <c r="J11" s="29" t="s">
        <v>363</v>
      </c>
      <c r="K11" s="29" t="s">
        <v>363</v>
      </c>
      <c r="L11" s="30" t="s">
        <v>363</v>
      </c>
    </row>
    <row r="12" spans="1:12" s="15" customFormat="1" ht="90">
      <c r="A12" s="8" t="s">
        <v>458</v>
      </c>
      <c r="B12" s="9"/>
      <c r="C12" s="9" t="s">
        <v>459</v>
      </c>
      <c r="D12" s="9" t="s">
        <v>582</v>
      </c>
      <c r="E12" s="9">
        <v>982512369</v>
      </c>
      <c r="F12" s="9" t="s">
        <v>460</v>
      </c>
      <c r="G12" s="10">
        <v>34662</v>
      </c>
      <c r="H12" s="21" t="s">
        <v>363</v>
      </c>
      <c r="I12" s="10" t="s">
        <v>170</v>
      </c>
      <c r="J12" s="29" t="s">
        <v>363</v>
      </c>
      <c r="K12" s="29" t="s">
        <v>363</v>
      </c>
      <c r="L12" s="30" t="s">
        <v>363</v>
      </c>
    </row>
    <row r="13" spans="1:12" s="15" customFormat="1" ht="90">
      <c r="A13" s="8" t="s">
        <v>461</v>
      </c>
      <c r="B13" s="9"/>
      <c r="C13" s="9" t="s">
        <v>462</v>
      </c>
      <c r="D13" s="66" t="s">
        <v>1</v>
      </c>
      <c r="E13" s="9">
        <v>982380740</v>
      </c>
      <c r="F13" s="9" t="s">
        <v>422</v>
      </c>
      <c r="G13" s="10">
        <v>34662</v>
      </c>
      <c r="H13" s="21" t="s">
        <v>363</v>
      </c>
      <c r="I13" s="10" t="s">
        <v>170</v>
      </c>
      <c r="J13" s="29" t="s">
        <v>363</v>
      </c>
      <c r="K13" s="29" t="s">
        <v>363</v>
      </c>
      <c r="L13" s="30" t="s">
        <v>363</v>
      </c>
    </row>
    <row r="14" spans="1:12" s="15" customFormat="1" ht="90">
      <c r="A14" s="8" t="s">
        <v>11</v>
      </c>
      <c r="B14" s="9"/>
      <c r="C14" s="9" t="s">
        <v>12</v>
      </c>
      <c r="D14" s="9" t="s">
        <v>583</v>
      </c>
      <c r="E14" s="9">
        <v>982340367</v>
      </c>
      <c r="F14" s="9" t="s">
        <v>422</v>
      </c>
      <c r="G14" s="10">
        <v>34666</v>
      </c>
      <c r="H14" s="21" t="s">
        <v>363</v>
      </c>
      <c r="I14" s="10" t="s">
        <v>170</v>
      </c>
      <c r="J14" s="29" t="s">
        <v>363</v>
      </c>
      <c r="K14" s="29" t="s">
        <v>363</v>
      </c>
      <c r="L14" s="30" t="s">
        <v>363</v>
      </c>
    </row>
    <row r="15" spans="1:12" s="15" customFormat="1" ht="90">
      <c r="A15" s="8" t="s">
        <v>13</v>
      </c>
      <c r="B15"/>
      <c r="C15" s="9" t="s">
        <v>14</v>
      </c>
      <c r="D15" s="9" t="s">
        <v>584</v>
      </c>
      <c r="E15" s="9">
        <v>988592022</v>
      </c>
      <c r="F15" s="9" t="s">
        <v>422</v>
      </c>
      <c r="G15" s="10">
        <v>36200</v>
      </c>
      <c r="H15" s="21" t="s">
        <v>363</v>
      </c>
      <c r="I15" s="10" t="s">
        <v>170</v>
      </c>
      <c r="J15" s="29" t="s">
        <v>363</v>
      </c>
      <c r="K15" s="29" t="s">
        <v>363</v>
      </c>
      <c r="L15" s="30" t="s">
        <v>363</v>
      </c>
    </row>
    <row r="16" spans="1:12" s="15" customFormat="1" ht="90">
      <c r="A16" s="8" t="s">
        <v>15</v>
      </c>
      <c r="B16" s="9"/>
      <c r="C16" s="9" t="s">
        <v>16</v>
      </c>
      <c r="D16" s="9" t="s">
        <v>585</v>
      </c>
      <c r="E16" s="9">
        <v>986602057</v>
      </c>
      <c r="F16" s="9" t="s">
        <v>422</v>
      </c>
      <c r="G16" s="10">
        <v>34677</v>
      </c>
      <c r="H16" s="21" t="s">
        <v>363</v>
      </c>
      <c r="I16" s="10" t="s">
        <v>170</v>
      </c>
      <c r="J16" s="29" t="s">
        <v>363</v>
      </c>
      <c r="K16" s="29" t="s">
        <v>363</v>
      </c>
      <c r="L16" s="30" t="s">
        <v>363</v>
      </c>
    </row>
    <row r="17" spans="1:12" s="15" customFormat="1" ht="90">
      <c r="A17" s="8" t="s">
        <v>17</v>
      </c>
      <c r="B17" s="9"/>
      <c r="C17" s="9" t="s">
        <v>18</v>
      </c>
      <c r="D17" s="9" t="s">
        <v>586</v>
      </c>
      <c r="E17" s="9">
        <v>988470028</v>
      </c>
      <c r="F17" s="9" t="s">
        <v>422</v>
      </c>
      <c r="G17" s="10">
        <v>34668</v>
      </c>
      <c r="H17" s="21" t="s">
        <v>363</v>
      </c>
      <c r="I17" s="10" t="s">
        <v>170</v>
      </c>
      <c r="J17" s="29" t="s">
        <v>363</v>
      </c>
      <c r="K17" s="29" t="s">
        <v>363</v>
      </c>
      <c r="L17" s="30" t="s">
        <v>363</v>
      </c>
    </row>
    <row r="18" spans="1:12" s="15" customFormat="1" ht="90">
      <c r="A18" s="8" t="s">
        <v>19</v>
      </c>
      <c r="B18" s="9"/>
      <c r="C18" s="9" t="s">
        <v>20</v>
      </c>
      <c r="D18" s="9" t="s">
        <v>587</v>
      </c>
      <c r="E18" s="9">
        <v>982524037</v>
      </c>
      <c r="F18" s="9" t="s">
        <v>422</v>
      </c>
      <c r="G18" s="10">
        <v>36840</v>
      </c>
      <c r="H18" s="21" t="s">
        <v>363</v>
      </c>
      <c r="I18" s="10" t="s">
        <v>170</v>
      </c>
      <c r="J18" s="29" t="s">
        <v>363</v>
      </c>
      <c r="K18" s="29" t="s">
        <v>363</v>
      </c>
      <c r="L18" s="30" t="s">
        <v>363</v>
      </c>
    </row>
    <row r="19" spans="1:12" s="15" customFormat="1" ht="90">
      <c r="A19" s="8" t="s">
        <v>23</v>
      </c>
      <c r="B19" s="9"/>
      <c r="C19" s="9" t="s">
        <v>24</v>
      </c>
      <c r="D19" s="9" t="s">
        <v>588</v>
      </c>
      <c r="E19" s="9">
        <v>982563601</v>
      </c>
      <c r="F19" s="9" t="s">
        <v>422</v>
      </c>
      <c r="G19" s="10">
        <v>36192</v>
      </c>
      <c r="H19" s="21" t="s">
        <v>363</v>
      </c>
      <c r="I19" s="10" t="s">
        <v>170</v>
      </c>
      <c r="J19" s="29" t="s">
        <v>363</v>
      </c>
      <c r="K19" s="29" t="s">
        <v>363</v>
      </c>
      <c r="L19" s="30" t="s">
        <v>363</v>
      </c>
    </row>
    <row r="20" spans="1:12" s="15" customFormat="1" ht="90">
      <c r="A20" s="8" t="s">
        <v>25</v>
      </c>
      <c r="B20" s="9"/>
      <c r="C20" s="9" t="s">
        <v>26</v>
      </c>
      <c r="D20" s="9" t="s">
        <v>589</v>
      </c>
      <c r="E20" s="9">
        <v>982563417</v>
      </c>
      <c r="F20" s="9" t="s">
        <v>422</v>
      </c>
      <c r="G20" s="10">
        <v>37103</v>
      </c>
      <c r="H20" s="21" t="s">
        <v>363</v>
      </c>
      <c r="I20" s="10" t="s">
        <v>170</v>
      </c>
      <c r="J20" s="29" t="s">
        <v>363</v>
      </c>
      <c r="K20" s="29" t="s">
        <v>363</v>
      </c>
      <c r="L20" s="30" t="s">
        <v>363</v>
      </c>
    </row>
    <row r="21" spans="1:12" s="15" customFormat="1" ht="90">
      <c r="A21" s="8" t="s">
        <v>27</v>
      </c>
      <c r="B21" s="9"/>
      <c r="C21" s="9" t="s">
        <v>28</v>
      </c>
      <c r="D21" s="9" t="s">
        <v>590</v>
      </c>
      <c r="E21" s="9">
        <v>988204603</v>
      </c>
      <c r="F21" s="9" t="s">
        <v>422</v>
      </c>
      <c r="G21" s="10">
        <v>36200</v>
      </c>
      <c r="H21" s="21" t="s">
        <v>363</v>
      </c>
      <c r="I21" s="10" t="s">
        <v>170</v>
      </c>
      <c r="J21" s="29" t="s">
        <v>363</v>
      </c>
      <c r="K21" s="29" t="s">
        <v>363</v>
      </c>
      <c r="L21" s="30" t="s">
        <v>363</v>
      </c>
    </row>
    <row r="22" spans="1:12" s="15" customFormat="1" ht="90">
      <c r="A22" s="8" t="s">
        <v>29</v>
      </c>
      <c r="B22" s="9"/>
      <c r="C22" s="9" t="s">
        <v>30</v>
      </c>
      <c r="D22" s="9" t="s">
        <v>591</v>
      </c>
      <c r="E22" s="9">
        <v>982416046</v>
      </c>
      <c r="F22" s="9" t="s">
        <v>422</v>
      </c>
      <c r="G22" s="10">
        <v>34675</v>
      </c>
      <c r="H22" s="21" t="s">
        <v>363</v>
      </c>
      <c r="I22" s="10" t="s">
        <v>170</v>
      </c>
      <c r="J22" s="29" t="s">
        <v>363</v>
      </c>
      <c r="K22" s="29" t="s">
        <v>363</v>
      </c>
      <c r="L22" s="30" t="s">
        <v>363</v>
      </c>
    </row>
    <row r="23" spans="1:12" s="15" customFormat="1" ht="90">
      <c r="A23" s="8" t="s">
        <v>31</v>
      </c>
      <c r="B23" s="9"/>
      <c r="C23" s="9" t="s">
        <v>32</v>
      </c>
      <c r="D23" s="9" t="s">
        <v>592</v>
      </c>
      <c r="E23" s="9">
        <v>981508114</v>
      </c>
      <c r="F23" s="9" t="s">
        <v>422</v>
      </c>
      <c r="G23" s="10">
        <v>34687</v>
      </c>
      <c r="H23" s="21" t="s">
        <v>363</v>
      </c>
      <c r="I23" s="10" t="s">
        <v>170</v>
      </c>
      <c r="J23" s="29" t="s">
        <v>363</v>
      </c>
      <c r="K23" s="29" t="s">
        <v>363</v>
      </c>
      <c r="L23" s="30" t="s">
        <v>363</v>
      </c>
    </row>
    <row r="24" spans="1:12" s="15" customFormat="1" ht="90">
      <c r="A24" s="8" t="s">
        <v>33</v>
      </c>
      <c r="B24" s="9"/>
      <c r="C24" s="9" t="s">
        <v>34</v>
      </c>
      <c r="D24" s="9" t="s">
        <v>593</v>
      </c>
      <c r="E24" s="9">
        <v>981776455</v>
      </c>
      <c r="F24" s="9" t="s">
        <v>422</v>
      </c>
      <c r="G24" s="10">
        <v>36840</v>
      </c>
      <c r="H24" s="21" t="s">
        <v>363</v>
      </c>
      <c r="I24" s="10" t="s">
        <v>170</v>
      </c>
      <c r="J24" s="29" t="s">
        <v>363</v>
      </c>
      <c r="K24" s="29" t="s">
        <v>363</v>
      </c>
      <c r="L24" s="30" t="s">
        <v>363</v>
      </c>
    </row>
    <row r="25" spans="1:12" s="15" customFormat="1" ht="90">
      <c r="A25" s="8" t="s">
        <v>35</v>
      </c>
      <c r="B25" s="9"/>
      <c r="C25" s="9" t="s">
        <v>36</v>
      </c>
      <c r="D25" s="9" t="s">
        <v>594</v>
      </c>
      <c r="E25" s="9">
        <v>982441181</v>
      </c>
      <c r="F25" s="9" t="s">
        <v>422</v>
      </c>
      <c r="G25" s="10">
        <v>36621</v>
      </c>
      <c r="H25" s="21" t="s">
        <v>363</v>
      </c>
      <c r="I25" s="10" t="s">
        <v>170</v>
      </c>
      <c r="J25" s="29" t="s">
        <v>363</v>
      </c>
      <c r="K25" s="29" t="s">
        <v>363</v>
      </c>
      <c r="L25" s="30" t="s">
        <v>363</v>
      </c>
    </row>
    <row r="26" spans="1:12" s="15" customFormat="1" ht="90">
      <c r="A26" s="8" t="s">
        <v>37</v>
      </c>
      <c r="B26" s="9"/>
      <c r="C26" s="9" t="s">
        <v>38</v>
      </c>
      <c r="D26" s="9" t="s">
        <v>595</v>
      </c>
      <c r="E26" s="9">
        <v>981507244</v>
      </c>
      <c r="F26" s="9" t="s">
        <v>422</v>
      </c>
      <c r="G26" s="10">
        <v>34687</v>
      </c>
      <c r="H26" s="21" t="s">
        <v>363</v>
      </c>
      <c r="I26" s="10" t="s">
        <v>170</v>
      </c>
      <c r="J26" s="29" t="s">
        <v>363</v>
      </c>
      <c r="K26" s="29" t="s">
        <v>363</v>
      </c>
      <c r="L26" s="30" t="s">
        <v>363</v>
      </c>
    </row>
    <row r="27" spans="1:12" s="15" customFormat="1" ht="90">
      <c r="A27" s="8" t="s">
        <v>39</v>
      </c>
      <c r="B27" s="9"/>
      <c r="C27" s="9" t="s">
        <v>40</v>
      </c>
      <c r="D27" s="9" t="s">
        <v>596</v>
      </c>
      <c r="E27" s="9">
        <v>981867822</v>
      </c>
      <c r="F27" s="9" t="s">
        <v>422</v>
      </c>
      <c r="G27" s="10">
        <v>36194</v>
      </c>
      <c r="H27" s="21" t="s">
        <v>363</v>
      </c>
      <c r="I27" s="10" t="s">
        <v>170</v>
      </c>
      <c r="J27" s="29" t="s">
        <v>363</v>
      </c>
      <c r="K27" s="29" t="s">
        <v>363</v>
      </c>
      <c r="L27" s="30" t="s">
        <v>363</v>
      </c>
    </row>
    <row r="28" spans="1:12" s="15" customFormat="1" ht="90">
      <c r="A28" s="8" t="s">
        <v>41</v>
      </c>
      <c r="B28" s="9"/>
      <c r="C28" s="9" t="s">
        <v>42</v>
      </c>
      <c r="D28" s="9" t="s">
        <v>597</v>
      </c>
      <c r="E28" s="9">
        <v>981842093</v>
      </c>
      <c r="F28" s="9" t="s">
        <v>422</v>
      </c>
      <c r="G28" s="10">
        <v>36194</v>
      </c>
      <c r="H28" s="21" t="s">
        <v>363</v>
      </c>
      <c r="I28" s="10" t="s">
        <v>170</v>
      </c>
      <c r="J28" s="29" t="s">
        <v>363</v>
      </c>
      <c r="K28" s="29" t="s">
        <v>363</v>
      </c>
      <c r="L28" s="30" t="s">
        <v>363</v>
      </c>
    </row>
    <row r="29" spans="1:12" s="15" customFormat="1" ht="90">
      <c r="A29" s="8" t="s">
        <v>43</v>
      </c>
      <c r="B29" s="9"/>
      <c r="C29" s="9" t="s">
        <v>44</v>
      </c>
      <c r="D29" s="9" t="s">
        <v>598</v>
      </c>
      <c r="E29" s="9">
        <v>981688386</v>
      </c>
      <c r="F29" s="9" t="s">
        <v>422</v>
      </c>
      <c r="G29" s="10">
        <v>34687</v>
      </c>
      <c r="H29" s="21" t="s">
        <v>363</v>
      </c>
      <c r="I29" s="10" t="s">
        <v>170</v>
      </c>
      <c r="J29" s="29" t="s">
        <v>363</v>
      </c>
      <c r="K29" s="29" t="s">
        <v>363</v>
      </c>
      <c r="L29" s="30" t="s">
        <v>363</v>
      </c>
    </row>
    <row r="30" spans="1:12" s="15" customFormat="1" ht="90">
      <c r="A30" s="8" t="s">
        <v>45</v>
      </c>
      <c r="B30" s="9"/>
      <c r="C30" s="9" t="s">
        <v>46</v>
      </c>
      <c r="D30" s="9" t="s">
        <v>599</v>
      </c>
      <c r="E30" s="9">
        <v>981422207</v>
      </c>
      <c r="F30" s="9" t="s">
        <v>422</v>
      </c>
      <c r="G30" s="10">
        <v>34663</v>
      </c>
      <c r="H30" s="21" t="s">
        <v>363</v>
      </c>
      <c r="I30" s="10" t="s">
        <v>170</v>
      </c>
      <c r="J30" s="29" t="s">
        <v>363</v>
      </c>
      <c r="K30" s="29" t="s">
        <v>363</v>
      </c>
      <c r="L30" s="30" t="s">
        <v>363</v>
      </c>
    </row>
    <row r="31" spans="1:12" s="15" customFormat="1" ht="90">
      <c r="A31" s="8" t="s">
        <v>47</v>
      </c>
      <c r="B31" s="9"/>
      <c r="C31" s="9" t="s">
        <v>48</v>
      </c>
      <c r="D31" s="9" t="s">
        <v>600</v>
      </c>
      <c r="E31" s="9">
        <v>986652329</v>
      </c>
      <c r="F31" s="9" t="s">
        <v>422</v>
      </c>
      <c r="G31" s="10">
        <v>34690</v>
      </c>
      <c r="H31" s="21" t="s">
        <v>363</v>
      </c>
      <c r="I31" s="10" t="s">
        <v>170</v>
      </c>
      <c r="J31" s="29" t="s">
        <v>363</v>
      </c>
      <c r="K31" s="29" t="s">
        <v>363</v>
      </c>
      <c r="L31" s="30" t="s">
        <v>363</v>
      </c>
    </row>
    <row r="32" spans="1:12" s="15" customFormat="1" ht="90">
      <c r="A32" s="8" t="s">
        <v>49</v>
      </c>
      <c r="B32" s="9"/>
      <c r="C32" s="9" t="s">
        <v>50</v>
      </c>
      <c r="D32" s="9" t="s">
        <v>601</v>
      </c>
      <c r="E32" s="9">
        <v>988321905</v>
      </c>
      <c r="F32" s="9" t="s">
        <v>422</v>
      </c>
      <c r="G32" s="10">
        <v>34675</v>
      </c>
      <c r="H32" s="21" t="s">
        <v>363</v>
      </c>
      <c r="I32" s="10" t="s">
        <v>170</v>
      </c>
      <c r="J32" s="29" t="s">
        <v>363</v>
      </c>
      <c r="K32" s="29" t="s">
        <v>363</v>
      </c>
      <c r="L32" s="30" t="s">
        <v>363</v>
      </c>
    </row>
    <row r="33" spans="1:12" s="15" customFormat="1" ht="90">
      <c r="A33" s="8" t="s">
        <v>51</v>
      </c>
      <c r="B33" s="9"/>
      <c r="C33" s="9" t="s">
        <v>52</v>
      </c>
      <c r="D33" s="9" t="s">
        <v>602</v>
      </c>
      <c r="E33" s="9">
        <v>988272351</v>
      </c>
      <c r="F33" s="9" t="s">
        <v>422</v>
      </c>
      <c r="G33" s="10">
        <v>34682</v>
      </c>
      <c r="H33" s="21" t="s">
        <v>363</v>
      </c>
      <c r="I33" s="10" t="s">
        <v>170</v>
      </c>
      <c r="J33" s="29" t="s">
        <v>363</v>
      </c>
      <c r="K33" s="29" t="s">
        <v>363</v>
      </c>
      <c r="L33" s="30" t="s">
        <v>363</v>
      </c>
    </row>
    <row r="34" spans="1:12" s="15" customFormat="1" ht="90">
      <c r="A34" s="8" t="s">
        <v>53</v>
      </c>
      <c r="B34" s="9"/>
      <c r="C34" s="9" t="s">
        <v>54</v>
      </c>
      <c r="D34" s="9" t="s">
        <v>603</v>
      </c>
      <c r="E34" s="9">
        <v>986794059</v>
      </c>
      <c r="F34" s="9" t="s">
        <v>422</v>
      </c>
      <c r="G34" s="10">
        <v>34670</v>
      </c>
      <c r="H34" s="21" t="s">
        <v>363</v>
      </c>
      <c r="I34" s="10" t="s">
        <v>170</v>
      </c>
      <c r="J34" s="29" t="s">
        <v>363</v>
      </c>
      <c r="K34" s="29" t="s">
        <v>363</v>
      </c>
      <c r="L34" s="30" t="s">
        <v>363</v>
      </c>
    </row>
    <row r="35" spans="1:12" s="15" customFormat="1" ht="90">
      <c r="A35" s="8" t="s">
        <v>59</v>
      </c>
      <c r="B35" s="9"/>
      <c r="C35" s="9" t="s">
        <v>60</v>
      </c>
      <c r="D35" s="9" t="s">
        <v>604</v>
      </c>
      <c r="E35" s="9">
        <v>981495408</v>
      </c>
      <c r="F35" s="9" t="s">
        <v>422</v>
      </c>
      <c r="G35" s="10">
        <v>37103</v>
      </c>
      <c r="H35" s="21" t="s">
        <v>363</v>
      </c>
      <c r="I35" s="10" t="s">
        <v>170</v>
      </c>
      <c r="J35" s="29" t="s">
        <v>363</v>
      </c>
      <c r="K35" s="29" t="s">
        <v>363</v>
      </c>
      <c r="L35" s="30" t="s">
        <v>363</v>
      </c>
    </row>
    <row r="36" spans="1:12" s="15" customFormat="1" ht="90">
      <c r="A36" s="8" t="s">
        <v>64</v>
      </c>
      <c r="B36" s="9"/>
      <c r="C36" s="9" t="s">
        <v>65</v>
      </c>
      <c r="D36" s="9" t="s">
        <v>605</v>
      </c>
      <c r="E36" s="9">
        <v>986304474</v>
      </c>
      <c r="F36" s="9" t="s">
        <v>422</v>
      </c>
      <c r="G36" s="10">
        <v>36836</v>
      </c>
      <c r="H36" s="21" t="s">
        <v>363</v>
      </c>
      <c r="I36" s="10" t="s">
        <v>171</v>
      </c>
      <c r="J36" s="29" t="s">
        <v>363</v>
      </c>
      <c r="K36" s="29" t="s">
        <v>363</v>
      </c>
      <c r="L36" s="30" t="s">
        <v>363</v>
      </c>
    </row>
    <row r="37" spans="1:12" s="15" customFormat="1" ht="90">
      <c r="A37" s="8" t="s">
        <v>66</v>
      </c>
      <c r="B37" s="9"/>
      <c r="C37" s="9" t="s">
        <v>67</v>
      </c>
      <c r="D37" s="9" t="s">
        <v>606</v>
      </c>
      <c r="E37" s="9">
        <v>982360070</v>
      </c>
      <c r="F37" s="9" t="s">
        <v>422</v>
      </c>
      <c r="G37" s="10">
        <v>34683</v>
      </c>
      <c r="H37" s="21" t="s">
        <v>363</v>
      </c>
      <c r="I37" s="10" t="s">
        <v>170</v>
      </c>
      <c r="J37" s="29" t="s">
        <v>363</v>
      </c>
      <c r="K37" s="29" t="s">
        <v>363</v>
      </c>
      <c r="L37" s="30" t="s">
        <v>363</v>
      </c>
    </row>
    <row r="38" spans="1:12" s="15" customFormat="1" ht="33.75">
      <c r="A38" s="8" t="s">
        <v>68</v>
      </c>
      <c r="B38" s="9"/>
      <c r="C38" s="71" t="s">
        <v>297</v>
      </c>
      <c r="D38" s="9" t="s">
        <v>293</v>
      </c>
      <c r="E38" s="9">
        <v>986526013</v>
      </c>
      <c r="F38" s="9" t="s">
        <v>422</v>
      </c>
      <c r="G38" s="10"/>
      <c r="H38" s="21" t="s">
        <v>363</v>
      </c>
      <c r="I38" s="10"/>
      <c r="J38" s="29" t="s">
        <v>363</v>
      </c>
      <c r="K38" s="29" t="s">
        <v>363</v>
      </c>
      <c r="L38" s="30" t="s">
        <v>363</v>
      </c>
    </row>
    <row r="39" spans="1:12" s="15" customFormat="1" ht="45">
      <c r="A39" s="8" t="s">
        <v>75</v>
      </c>
      <c r="B39" s="9"/>
      <c r="C39" s="71" t="s">
        <v>298</v>
      </c>
      <c r="D39" s="9" t="s">
        <v>294</v>
      </c>
      <c r="E39" s="9">
        <v>986575149</v>
      </c>
      <c r="F39" s="9" t="s">
        <v>422</v>
      </c>
      <c r="G39" s="10"/>
      <c r="H39" s="21" t="s">
        <v>363</v>
      </c>
      <c r="I39" s="10"/>
      <c r="J39" s="29" t="s">
        <v>363</v>
      </c>
      <c r="K39" s="29" t="s">
        <v>363</v>
      </c>
      <c r="L39" s="30" t="s">
        <v>363</v>
      </c>
    </row>
    <row r="40" spans="1:12" s="15" customFormat="1" ht="45">
      <c r="A40" s="8" t="s">
        <v>69</v>
      </c>
      <c r="B40" s="9"/>
      <c r="C40" s="71" t="s">
        <v>299</v>
      </c>
      <c r="D40" s="9" t="s">
        <v>292</v>
      </c>
      <c r="E40" s="9">
        <v>981707300</v>
      </c>
      <c r="F40" s="9" t="s">
        <v>422</v>
      </c>
      <c r="G40" s="10"/>
      <c r="H40" s="21" t="s">
        <v>363</v>
      </c>
      <c r="I40" s="10"/>
      <c r="J40" s="29" t="s">
        <v>363</v>
      </c>
      <c r="K40" s="29" t="s">
        <v>363</v>
      </c>
      <c r="L40" s="30" t="s">
        <v>363</v>
      </c>
    </row>
    <row r="41" spans="1:12" s="15" customFormat="1" ht="90">
      <c r="A41" s="8" t="s">
        <v>72</v>
      </c>
      <c r="B41" s="9"/>
      <c r="C41" s="9" t="s">
        <v>73</v>
      </c>
      <c r="D41" s="9" t="s">
        <v>607</v>
      </c>
      <c r="E41" s="9">
        <v>988331005</v>
      </c>
      <c r="F41" s="9" t="s">
        <v>422</v>
      </c>
      <c r="G41" s="10">
        <v>34691</v>
      </c>
      <c r="H41" s="21" t="s">
        <v>363</v>
      </c>
      <c r="I41" s="10" t="s">
        <v>170</v>
      </c>
      <c r="J41" s="29" t="s">
        <v>363</v>
      </c>
      <c r="K41" s="29" t="s">
        <v>363</v>
      </c>
      <c r="L41" s="30" t="s">
        <v>363</v>
      </c>
    </row>
    <row r="42" spans="1:12" s="15" customFormat="1" ht="33.75">
      <c r="A42" s="8" t="s">
        <v>70</v>
      </c>
      <c r="B42" s="9"/>
      <c r="C42" s="71" t="s">
        <v>300</v>
      </c>
      <c r="D42" s="9" t="s">
        <v>295</v>
      </c>
      <c r="E42" s="9">
        <v>986539032</v>
      </c>
      <c r="F42" s="9" t="s">
        <v>422</v>
      </c>
      <c r="G42" s="10"/>
      <c r="H42" s="21" t="s">
        <v>363</v>
      </c>
      <c r="I42" s="10"/>
      <c r="J42" s="29" t="s">
        <v>363</v>
      </c>
      <c r="K42" s="29" t="s">
        <v>363</v>
      </c>
      <c r="L42" s="30" t="s">
        <v>363</v>
      </c>
    </row>
    <row r="43" spans="1:12" s="15" customFormat="1" ht="90">
      <c r="A43" s="8" t="s">
        <v>71</v>
      </c>
      <c r="B43" s="9"/>
      <c r="C43" s="9" t="s">
        <v>74</v>
      </c>
      <c r="D43" s="9" t="s">
        <v>608</v>
      </c>
      <c r="E43" s="9">
        <v>881031016</v>
      </c>
      <c r="F43" s="9" t="s">
        <v>422</v>
      </c>
      <c r="G43" s="10">
        <v>37103</v>
      </c>
      <c r="H43" s="21" t="s">
        <v>363</v>
      </c>
      <c r="I43" s="10" t="s">
        <v>170</v>
      </c>
      <c r="J43" s="29" t="s">
        <v>363</v>
      </c>
      <c r="K43" s="29" t="s">
        <v>363</v>
      </c>
      <c r="L43" s="30" t="s">
        <v>363</v>
      </c>
    </row>
    <row r="44" spans="1:12" s="15" customFormat="1" ht="90">
      <c r="A44" s="8" t="s">
        <v>465</v>
      </c>
      <c r="B44" s="9"/>
      <c r="C44" s="9" t="s">
        <v>466</v>
      </c>
      <c r="D44" s="9" t="s">
        <v>609</v>
      </c>
      <c r="E44" s="9">
        <v>988548277</v>
      </c>
      <c r="F44" s="9" t="s">
        <v>467</v>
      </c>
      <c r="G44" s="10">
        <v>36817</v>
      </c>
      <c r="H44" s="21" t="s">
        <v>363</v>
      </c>
      <c r="I44" s="10" t="s">
        <v>172</v>
      </c>
      <c r="J44" s="29" t="s">
        <v>363</v>
      </c>
      <c r="K44" s="29" t="s">
        <v>363</v>
      </c>
      <c r="L44" s="30" t="s">
        <v>363</v>
      </c>
    </row>
    <row r="45" spans="1:12" s="15" customFormat="1" ht="90">
      <c r="A45" s="8" t="s">
        <v>173</v>
      </c>
      <c r="B45" s="9" t="s">
        <v>468</v>
      </c>
      <c r="C45" s="9" t="s">
        <v>469</v>
      </c>
      <c r="D45" s="9" t="s">
        <v>610</v>
      </c>
      <c r="E45" s="9">
        <v>988366030</v>
      </c>
      <c r="F45" s="9" t="s">
        <v>470</v>
      </c>
      <c r="G45" s="10">
        <v>33962</v>
      </c>
      <c r="H45" s="21" t="s">
        <v>363</v>
      </c>
      <c r="I45" s="10" t="s">
        <v>174</v>
      </c>
      <c r="J45" s="29" t="s">
        <v>363</v>
      </c>
      <c r="K45" s="29" t="s">
        <v>363</v>
      </c>
      <c r="L45" s="30" t="s">
        <v>363</v>
      </c>
    </row>
    <row r="46" spans="1:12" s="15" customFormat="1" ht="90">
      <c r="A46" s="8" t="s">
        <v>471</v>
      </c>
      <c r="B46" s="9"/>
      <c r="C46" s="9" t="s">
        <v>472</v>
      </c>
      <c r="D46" s="9" t="s">
        <v>611</v>
      </c>
      <c r="E46" s="9">
        <v>982285200</v>
      </c>
      <c r="F46" s="9" t="s">
        <v>473</v>
      </c>
      <c r="G46" s="10">
        <v>33967</v>
      </c>
      <c r="H46" s="21" t="s">
        <v>363</v>
      </c>
      <c r="I46" s="10" t="s">
        <v>174</v>
      </c>
      <c r="J46" s="29" t="s">
        <v>363</v>
      </c>
      <c r="K46" s="29" t="s">
        <v>363</v>
      </c>
      <c r="L46" s="30" t="s">
        <v>363</v>
      </c>
    </row>
    <row r="47" spans="1:12" s="15" customFormat="1" ht="101.25">
      <c r="A47" s="8" t="s">
        <v>474</v>
      </c>
      <c r="B47" s="9" t="s">
        <v>475</v>
      </c>
      <c r="C47" s="9" t="s">
        <v>476</v>
      </c>
      <c r="D47" s="9" t="s">
        <v>612</v>
      </c>
      <c r="E47" s="9">
        <v>986566012</v>
      </c>
      <c r="F47" s="9" t="s">
        <v>477</v>
      </c>
      <c r="G47" s="10">
        <v>35339</v>
      </c>
      <c r="H47" s="21" t="s">
        <v>363</v>
      </c>
      <c r="I47" s="10" t="s">
        <v>175</v>
      </c>
      <c r="J47" s="29" t="s">
        <v>363</v>
      </c>
      <c r="K47" s="29" t="s">
        <v>363</v>
      </c>
      <c r="L47" s="30" t="s">
        <v>363</v>
      </c>
    </row>
    <row r="48" spans="1:12" s="15" customFormat="1" ht="67.5">
      <c r="A48" s="8" t="s">
        <v>176</v>
      </c>
      <c r="B48" s="9"/>
      <c r="C48" s="9" t="s">
        <v>478</v>
      </c>
      <c r="D48" s="9" t="s">
        <v>613</v>
      </c>
      <c r="E48" s="9">
        <v>986573406</v>
      </c>
      <c r="F48" s="9" t="s">
        <v>479</v>
      </c>
      <c r="G48" s="10">
        <v>33969</v>
      </c>
      <c r="H48" s="21" t="s">
        <v>363</v>
      </c>
      <c r="I48" s="10" t="s">
        <v>177</v>
      </c>
      <c r="J48" s="29" t="s">
        <v>363</v>
      </c>
      <c r="K48" s="29" t="s">
        <v>363</v>
      </c>
      <c r="L48" s="30" t="s">
        <v>363</v>
      </c>
    </row>
    <row r="49" spans="1:12" s="15" customFormat="1" ht="56.25">
      <c r="A49" s="8" t="s">
        <v>480</v>
      </c>
      <c r="B49" s="9"/>
      <c r="C49" s="9" t="s">
        <v>481</v>
      </c>
      <c r="D49" s="9" t="s">
        <v>614</v>
      </c>
      <c r="E49" s="9">
        <v>981957000</v>
      </c>
      <c r="F49" s="9" t="s">
        <v>484</v>
      </c>
      <c r="G49" s="10">
        <v>35339</v>
      </c>
      <c r="H49" s="21" t="s">
        <v>363</v>
      </c>
      <c r="I49" s="10" t="s">
        <v>178</v>
      </c>
      <c r="J49" s="29" t="s">
        <v>363</v>
      </c>
      <c r="K49" s="29" t="s">
        <v>363</v>
      </c>
      <c r="L49" s="30" t="s">
        <v>363</v>
      </c>
    </row>
    <row r="50" spans="1:12" s="15" customFormat="1" ht="33.75">
      <c r="A50" s="8" t="s">
        <v>485</v>
      </c>
      <c r="B50" s="9" t="s">
        <v>486</v>
      </c>
      <c r="C50" s="9" t="s">
        <v>487</v>
      </c>
      <c r="D50" s="9" t="s">
        <v>615</v>
      </c>
      <c r="E50" s="9">
        <v>986486144</v>
      </c>
      <c r="F50" s="9" t="s">
        <v>488</v>
      </c>
      <c r="G50" s="10">
        <v>35921</v>
      </c>
      <c r="H50" s="21" t="s">
        <v>363</v>
      </c>
      <c r="I50" s="10" t="s">
        <v>179</v>
      </c>
      <c r="J50" s="29" t="s">
        <v>363</v>
      </c>
      <c r="K50" s="29" t="s">
        <v>363</v>
      </c>
      <c r="L50" s="30" t="s">
        <v>363</v>
      </c>
    </row>
    <row r="51" spans="1:12" s="15" customFormat="1" ht="22.5">
      <c r="A51" s="8" t="s">
        <v>489</v>
      </c>
      <c r="B51" s="9" t="s">
        <v>490</v>
      </c>
      <c r="C51" s="9" t="s">
        <v>491</v>
      </c>
      <c r="D51" s="9" t="s">
        <v>616</v>
      </c>
      <c r="E51" s="9">
        <v>981214488</v>
      </c>
      <c r="F51" s="9" t="s">
        <v>492</v>
      </c>
      <c r="G51" s="10">
        <v>36012</v>
      </c>
      <c r="H51" s="21" t="s">
        <v>363</v>
      </c>
      <c r="I51" s="10" t="s">
        <v>179</v>
      </c>
      <c r="J51" s="29" t="s">
        <v>363</v>
      </c>
      <c r="K51" s="29" t="s">
        <v>363</v>
      </c>
      <c r="L51" s="30" t="s">
        <v>363</v>
      </c>
    </row>
    <row r="52" spans="1:12" s="15" customFormat="1" ht="90">
      <c r="A52" s="8" t="s">
        <v>493</v>
      </c>
      <c r="B52" s="9"/>
      <c r="C52" s="9" t="s">
        <v>494</v>
      </c>
      <c r="D52" s="9" t="s">
        <v>617</v>
      </c>
      <c r="E52" s="9">
        <v>981569810</v>
      </c>
      <c r="F52" s="9" t="s">
        <v>417</v>
      </c>
      <c r="G52" s="10">
        <v>37522</v>
      </c>
      <c r="H52" s="21" t="s">
        <v>363</v>
      </c>
      <c r="I52" s="10" t="s">
        <v>180</v>
      </c>
      <c r="J52" s="29" t="s">
        <v>363</v>
      </c>
      <c r="K52" s="29" t="s">
        <v>363</v>
      </c>
      <c r="L52" s="30" t="s">
        <v>363</v>
      </c>
    </row>
    <row r="53" spans="1:12" s="15" customFormat="1" ht="90">
      <c r="A53" s="8" t="s">
        <v>495</v>
      </c>
      <c r="B53" s="9"/>
      <c r="C53" s="9" t="s">
        <v>496</v>
      </c>
      <c r="D53" s="9" t="s">
        <v>618</v>
      </c>
      <c r="E53" s="9">
        <v>981568127</v>
      </c>
      <c r="F53" s="9"/>
      <c r="G53" s="10">
        <v>37763</v>
      </c>
      <c r="H53" s="21" t="s">
        <v>363</v>
      </c>
      <c r="I53" s="10" t="s">
        <v>181</v>
      </c>
      <c r="J53" s="29" t="s">
        <v>363</v>
      </c>
      <c r="K53" s="29" t="s">
        <v>363</v>
      </c>
      <c r="L53" s="30" t="s">
        <v>363</v>
      </c>
    </row>
    <row r="54" spans="1:12" s="15" customFormat="1" ht="45">
      <c r="A54" s="8" t="s">
        <v>640</v>
      </c>
      <c r="B54" s="9"/>
      <c r="C54" s="9" t="s">
        <v>641</v>
      </c>
      <c r="D54" s="9" t="s">
        <v>642</v>
      </c>
      <c r="E54" s="9"/>
      <c r="F54" s="9"/>
      <c r="G54" s="10">
        <v>37967</v>
      </c>
      <c r="H54" s="21" t="s">
        <v>363</v>
      </c>
      <c r="I54" s="10" t="s">
        <v>643</v>
      </c>
      <c r="J54" s="29" t="s">
        <v>363</v>
      </c>
      <c r="K54" s="29" t="s">
        <v>363</v>
      </c>
      <c r="L54" s="30" t="s">
        <v>363</v>
      </c>
    </row>
    <row r="55" spans="1:12" s="15" customFormat="1" ht="56.25">
      <c r="A55" s="8" t="s">
        <v>497</v>
      </c>
      <c r="B55" s="9" t="s">
        <v>498</v>
      </c>
      <c r="C55" s="9" t="s">
        <v>499</v>
      </c>
      <c r="D55" s="9" t="s">
        <v>619</v>
      </c>
      <c r="E55" s="9">
        <v>986247047</v>
      </c>
      <c r="F55" s="9" t="s">
        <v>500</v>
      </c>
      <c r="G55" s="10">
        <v>37054</v>
      </c>
      <c r="H55" s="21" t="s">
        <v>363</v>
      </c>
      <c r="I55" s="10" t="s">
        <v>182</v>
      </c>
      <c r="J55" s="29" t="s">
        <v>363</v>
      </c>
      <c r="K55" s="29" t="s">
        <v>363</v>
      </c>
      <c r="L55" s="30" t="s">
        <v>363</v>
      </c>
    </row>
    <row r="56" spans="1:12" s="15" customFormat="1" ht="67.5">
      <c r="A56" s="8" t="s">
        <v>501</v>
      </c>
      <c r="B56" s="9"/>
      <c r="C56" s="9" t="s">
        <v>502</v>
      </c>
      <c r="D56" s="9" t="s">
        <v>620</v>
      </c>
      <c r="E56" s="9">
        <v>986580050</v>
      </c>
      <c r="F56" s="9" t="s">
        <v>503</v>
      </c>
      <c r="G56" s="10">
        <v>33313</v>
      </c>
      <c r="H56" s="21" t="s">
        <v>363</v>
      </c>
      <c r="I56" s="10" t="s">
        <v>183</v>
      </c>
      <c r="J56" s="29" t="s">
        <v>363</v>
      </c>
      <c r="K56" s="29" t="s">
        <v>363</v>
      </c>
      <c r="L56" s="30" t="s">
        <v>363</v>
      </c>
    </row>
    <row r="57" spans="1:12" s="15" customFormat="1" ht="56.25">
      <c r="A57" s="8" t="s">
        <v>504</v>
      </c>
      <c r="B57" s="9"/>
      <c r="C57" s="9" t="s">
        <v>505</v>
      </c>
      <c r="D57" s="9" t="s">
        <v>621</v>
      </c>
      <c r="E57" s="9">
        <v>982285928</v>
      </c>
      <c r="F57" s="9" t="s">
        <v>506</v>
      </c>
      <c r="G57" s="10">
        <v>34473</v>
      </c>
      <c r="H57" s="21" t="s">
        <v>363</v>
      </c>
      <c r="I57" s="10" t="s">
        <v>184</v>
      </c>
      <c r="J57" s="29" t="s">
        <v>363</v>
      </c>
      <c r="K57" s="29" t="s">
        <v>363</v>
      </c>
      <c r="L57" s="30" t="s">
        <v>363</v>
      </c>
    </row>
    <row r="58" spans="1:12" s="15" customFormat="1" ht="78.75">
      <c r="A58" s="8" t="s">
        <v>507</v>
      </c>
      <c r="B58" s="9"/>
      <c r="C58" s="9" t="s">
        <v>508</v>
      </c>
      <c r="D58" s="9" t="s">
        <v>622</v>
      </c>
      <c r="E58" s="9">
        <v>981554463</v>
      </c>
      <c r="F58" s="9" t="s">
        <v>509</v>
      </c>
      <c r="G58" s="10">
        <v>37373</v>
      </c>
      <c r="H58" s="21" t="s">
        <v>363</v>
      </c>
      <c r="I58" s="10" t="s">
        <v>185</v>
      </c>
      <c r="J58" s="29" t="s">
        <v>363</v>
      </c>
      <c r="K58" s="29" t="s">
        <v>363</v>
      </c>
      <c r="L58" s="30" t="s">
        <v>363</v>
      </c>
    </row>
    <row r="59" spans="1:12" s="15" customFormat="1" ht="45">
      <c r="A59" s="8" t="s">
        <v>510</v>
      </c>
      <c r="B59" s="9"/>
      <c r="C59" s="9" t="s">
        <v>511</v>
      </c>
      <c r="D59" s="9" t="s">
        <v>623</v>
      </c>
      <c r="E59" s="9">
        <v>981957934</v>
      </c>
      <c r="F59" s="9"/>
      <c r="G59" s="10">
        <v>37833</v>
      </c>
      <c r="H59" s="21" t="s">
        <v>363</v>
      </c>
      <c r="I59" s="10" t="s">
        <v>186</v>
      </c>
      <c r="J59" s="29" t="s">
        <v>363</v>
      </c>
      <c r="K59" s="29" t="s">
        <v>363</v>
      </c>
      <c r="L59" s="30" t="s">
        <v>363</v>
      </c>
    </row>
    <row r="60" spans="1:12" s="15" customFormat="1" ht="67.5">
      <c r="A60" s="122" t="s">
        <v>154</v>
      </c>
      <c r="B60" s="9" t="s">
        <v>343</v>
      </c>
      <c r="C60" s="9" t="s">
        <v>512</v>
      </c>
      <c r="D60" s="9" t="s">
        <v>624</v>
      </c>
      <c r="E60" s="9">
        <v>981957112</v>
      </c>
      <c r="F60" s="9"/>
      <c r="G60" s="10">
        <v>35356</v>
      </c>
      <c r="H60" s="21" t="s">
        <v>363</v>
      </c>
      <c r="I60" s="10" t="s">
        <v>187</v>
      </c>
      <c r="J60" s="29" t="s">
        <v>363</v>
      </c>
      <c r="K60" s="29" t="s">
        <v>363</v>
      </c>
      <c r="L60" s="30" t="s">
        <v>363</v>
      </c>
    </row>
    <row r="61" spans="1:12" s="15" customFormat="1" ht="90">
      <c r="A61" s="8" t="s">
        <v>361</v>
      </c>
      <c r="B61" s="9"/>
      <c r="C61" s="9" t="s">
        <v>381</v>
      </c>
      <c r="D61" s="9" t="s">
        <v>625</v>
      </c>
      <c r="E61" s="9">
        <v>981546900</v>
      </c>
      <c r="F61" s="9" t="s">
        <v>382</v>
      </c>
      <c r="G61" s="10">
        <v>34130</v>
      </c>
      <c r="H61" s="21" t="s">
        <v>363</v>
      </c>
      <c r="I61" s="10" t="s">
        <v>188</v>
      </c>
      <c r="J61" s="29" t="s">
        <v>363</v>
      </c>
      <c r="K61" s="29" t="s">
        <v>363</v>
      </c>
      <c r="L61" s="30" t="s">
        <v>363</v>
      </c>
    </row>
    <row r="62" spans="1:12" s="15" customFormat="1" ht="33.75">
      <c r="A62" s="8" t="s">
        <v>333</v>
      </c>
      <c r="B62" s="9"/>
      <c r="C62" s="9" t="s">
        <v>301</v>
      </c>
      <c r="D62" s="9" t="s">
        <v>296</v>
      </c>
      <c r="E62" s="9">
        <v>981534248</v>
      </c>
      <c r="F62" s="29"/>
      <c r="G62" s="29"/>
      <c r="H62" s="29" t="s">
        <v>363</v>
      </c>
      <c r="I62" s="29"/>
      <c r="J62" s="29" t="s">
        <v>363</v>
      </c>
      <c r="K62" s="29" t="s">
        <v>363</v>
      </c>
      <c r="L62" s="30" t="s">
        <v>363</v>
      </c>
    </row>
    <row r="63" spans="1:12" s="15" customFormat="1" ht="67.5">
      <c r="A63" s="8" t="s">
        <v>334</v>
      </c>
      <c r="B63" s="9" t="s">
        <v>376</v>
      </c>
      <c r="C63" s="9" t="s">
        <v>377</v>
      </c>
      <c r="D63" s="9" t="s">
        <v>626</v>
      </c>
      <c r="E63" s="9">
        <v>981554637</v>
      </c>
      <c r="F63" s="9" t="s">
        <v>378</v>
      </c>
      <c r="G63" s="10">
        <v>35793</v>
      </c>
      <c r="H63" s="21" t="s">
        <v>363</v>
      </c>
      <c r="I63" s="10" t="s">
        <v>189</v>
      </c>
      <c r="J63" s="29" t="s">
        <v>363</v>
      </c>
      <c r="K63" s="29" t="s">
        <v>363</v>
      </c>
      <c r="L63" s="30" t="s">
        <v>363</v>
      </c>
    </row>
    <row r="64" spans="1:12" s="15" customFormat="1" ht="67.5">
      <c r="A64" s="8" t="s">
        <v>335</v>
      </c>
      <c r="B64" s="9"/>
      <c r="C64" s="9" t="s">
        <v>379</v>
      </c>
      <c r="D64" s="9" t="s">
        <v>627</v>
      </c>
      <c r="E64" s="9">
        <v>981546644</v>
      </c>
      <c r="F64" s="9" t="s">
        <v>380</v>
      </c>
      <c r="G64" s="10">
        <v>36322</v>
      </c>
      <c r="H64" s="21" t="s">
        <v>363</v>
      </c>
      <c r="I64" s="10" t="s">
        <v>190</v>
      </c>
      <c r="J64" s="29" t="s">
        <v>363</v>
      </c>
      <c r="K64" s="29" t="s">
        <v>363</v>
      </c>
      <c r="L64" s="30" t="s">
        <v>363</v>
      </c>
    </row>
    <row r="65" spans="1:12" s="15" customFormat="1" ht="67.5">
      <c r="A65" s="8" t="s">
        <v>513</v>
      </c>
      <c r="B65" s="9"/>
      <c r="C65" s="9" t="s">
        <v>514</v>
      </c>
      <c r="D65" s="9" t="s">
        <v>628</v>
      </c>
      <c r="E65" s="9">
        <v>981542725</v>
      </c>
      <c r="F65" s="9"/>
      <c r="G65" s="10">
        <v>37431</v>
      </c>
      <c r="H65" s="21" t="s">
        <v>363</v>
      </c>
      <c r="I65" s="10" t="s">
        <v>191</v>
      </c>
      <c r="J65" s="29" t="s">
        <v>363</v>
      </c>
      <c r="K65" s="29" t="s">
        <v>363</v>
      </c>
      <c r="L65" s="30" t="s">
        <v>363</v>
      </c>
    </row>
    <row r="66" spans="1:12" s="15" customFormat="1" ht="78.75">
      <c r="A66" s="8" t="s">
        <v>362</v>
      </c>
      <c r="B66" s="9"/>
      <c r="C66" s="9" t="s">
        <v>383</v>
      </c>
      <c r="D66" s="9" t="s">
        <v>629</v>
      </c>
      <c r="E66" s="9">
        <v>981951491</v>
      </c>
      <c r="F66" s="9" t="s">
        <v>384</v>
      </c>
      <c r="G66" s="10">
        <v>38001</v>
      </c>
      <c r="H66" s="21" t="s">
        <v>363</v>
      </c>
      <c r="I66" s="10" t="s">
        <v>192</v>
      </c>
      <c r="J66" s="29" t="s">
        <v>363</v>
      </c>
      <c r="K66" s="29" t="s">
        <v>363</v>
      </c>
      <c r="L66" s="30" t="s">
        <v>363</v>
      </c>
    </row>
    <row r="67" spans="1:12" s="15" customFormat="1" ht="56.25">
      <c r="A67" s="8" t="s">
        <v>515</v>
      </c>
      <c r="B67" s="9"/>
      <c r="C67" s="9" t="s">
        <v>516</v>
      </c>
      <c r="D67" s="9" t="s">
        <v>630</v>
      </c>
      <c r="E67" s="9">
        <v>981544666</v>
      </c>
      <c r="F67" s="9"/>
      <c r="G67" s="10">
        <v>36847</v>
      </c>
      <c r="H67" s="21" t="s">
        <v>363</v>
      </c>
      <c r="I67" s="10" t="s">
        <v>193</v>
      </c>
      <c r="J67" s="29" t="s">
        <v>363</v>
      </c>
      <c r="K67" s="29" t="s">
        <v>363</v>
      </c>
      <c r="L67" s="30" t="s">
        <v>363</v>
      </c>
    </row>
    <row r="68" spans="1:12" s="15" customFormat="1" ht="56.25">
      <c r="A68" s="108" t="s">
        <v>517</v>
      </c>
      <c r="B68" s="98"/>
      <c r="C68" s="98" t="s">
        <v>518</v>
      </c>
      <c r="D68" s="98" t="s">
        <v>631</v>
      </c>
      <c r="E68" s="98"/>
      <c r="F68" s="98"/>
      <c r="G68" s="99">
        <v>37519</v>
      </c>
      <c r="H68" s="100" t="s">
        <v>363</v>
      </c>
      <c r="I68" s="99" t="s">
        <v>194</v>
      </c>
      <c r="J68" s="109" t="s">
        <v>363</v>
      </c>
      <c r="K68" s="100" t="s">
        <v>363</v>
      </c>
      <c r="L68" s="110" t="s">
        <v>363</v>
      </c>
    </row>
    <row r="69" spans="1:12" s="15" customFormat="1" ht="113.25" thickBot="1">
      <c r="A69" s="104" t="s">
        <v>348</v>
      </c>
      <c r="B69" s="49"/>
      <c r="C69" s="49"/>
      <c r="D69" s="49"/>
      <c r="E69" s="49"/>
      <c r="F69" s="49"/>
      <c r="G69" s="50">
        <v>39573</v>
      </c>
      <c r="H69" s="105"/>
      <c r="I69" s="113" t="s">
        <v>352</v>
      </c>
      <c r="J69" s="111"/>
      <c r="K69" s="105"/>
      <c r="L69" s="112"/>
    </row>
    <row r="70" s="15" customFormat="1" ht="11.25"/>
    <row r="71" s="15" customFormat="1" ht="11.25">
      <c r="L71" s="33"/>
    </row>
    <row r="72" s="15" customFormat="1" ht="11.25">
      <c r="L72" s="33"/>
    </row>
    <row r="73" s="15" customFormat="1" ht="11.25"/>
    <row r="74" s="15" customFormat="1" ht="11.25">
      <c r="L74" s="33"/>
    </row>
    <row r="75" s="15" customFormat="1" ht="11.25">
      <c r="L75" s="33"/>
    </row>
    <row r="76" spans="10:12" s="15" customFormat="1" ht="11.25">
      <c r="J76" s="33"/>
      <c r="L76" s="33"/>
    </row>
    <row r="77" spans="1:12" ht="11.25">
      <c r="A77" s="33"/>
      <c r="B77" s="33"/>
      <c r="C77" s="33"/>
      <c r="D77" s="33"/>
      <c r="E77" s="33"/>
      <c r="F77" s="33"/>
      <c r="G77" s="34"/>
      <c r="H77" s="34"/>
      <c r="I77" s="34"/>
      <c r="J77" s="33"/>
      <c r="K77" s="34"/>
      <c r="L77" s="33"/>
    </row>
    <row r="78" spans="1:12" ht="11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 ht="11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 ht="11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1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 ht="11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 ht="11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</sheetData>
  <sheetProtection/>
  <hyperlinks>
    <hyperlink ref="J1" location="Índice!A1" display="Índice"/>
  </hyperlinks>
  <printOptions horizontalCentered="1"/>
  <pageMargins left="0.7874015748031497" right="0.7874015748031497" top="0.984251968503937" bottom="0.984251968503937" header="0" footer="0"/>
  <pageSetup fitToHeight="8" fitToWidth="1" horizontalDpi="600" verticalDpi="600" orientation="landscape" paperSize="9" scale="66" r:id="rId1"/>
  <rowBreaks count="6" manualBreakCount="6">
    <brk id="13" max="11" man="1"/>
    <brk id="20" max="11" man="1"/>
    <brk id="27" max="11" man="1"/>
    <brk id="34" max="11" man="1"/>
    <brk id="43" max="11" man="1"/>
    <brk id="5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1">
      <selection activeCell="E41" sqref="E41"/>
    </sheetView>
  </sheetViews>
  <sheetFormatPr defaultColWidth="12" defaultRowHeight="11.25"/>
  <cols>
    <col min="1" max="1" width="22.83203125" style="126" customWidth="1"/>
    <col min="2" max="12" width="20.16015625" style="126" customWidth="1"/>
    <col min="13" max="16384" width="12" style="13" customWidth="1"/>
  </cols>
  <sheetData>
    <row r="1" spans="1:12" ht="11.25" customHeight="1">
      <c r="A1" s="137" t="s">
        <v>306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1.7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3.5" thickBot="1">
      <c r="A3" s="114"/>
      <c r="B3" s="114"/>
      <c r="C3" s="114"/>
      <c r="D3" s="114"/>
      <c r="E3" s="114"/>
      <c r="F3" s="114"/>
      <c r="G3" s="114"/>
      <c r="H3" s="114"/>
      <c r="I3" s="114"/>
      <c r="J3" s="115" t="s">
        <v>551</v>
      </c>
      <c r="K3" s="114"/>
      <c r="L3" s="114"/>
    </row>
    <row r="4" spans="1:12" s="14" customFormat="1" ht="13.5" thickBot="1">
      <c r="A4" s="132" t="s">
        <v>213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s="14" customFormat="1" ht="39" thickBot="1">
      <c r="A5" s="4" t="s">
        <v>214</v>
      </c>
      <c r="B5" s="4" t="s">
        <v>215</v>
      </c>
      <c r="C5" s="4" t="s">
        <v>216</v>
      </c>
      <c r="D5" s="4" t="s">
        <v>217</v>
      </c>
      <c r="E5" s="4" t="s">
        <v>218</v>
      </c>
      <c r="F5" s="4" t="s">
        <v>219</v>
      </c>
      <c r="G5" s="4" t="s">
        <v>220</v>
      </c>
      <c r="H5" s="4" t="s">
        <v>326</v>
      </c>
      <c r="I5" s="4" t="s">
        <v>327</v>
      </c>
      <c r="J5" s="4" t="s">
        <v>201</v>
      </c>
      <c r="K5" s="4" t="s">
        <v>328</v>
      </c>
      <c r="L5" s="4" t="s">
        <v>329</v>
      </c>
    </row>
    <row r="6" spans="1:12" s="15" customFormat="1" ht="146.25">
      <c r="A6" s="116" t="s">
        <v>317</v>
      </c>
      <c r="B6" s="117"/>
      <c r="C6" s="117" t="s">
        <v>318</v>
      </c>
      <c r="D6" s="117" t="s">
        <v>319</v>
      </c>
      <c r="E6" s="117">
        <v>981545098</v>
      </c>
      <c r="F6" s="117" t="s">
        <v>320</v>
      </c>
      <c r="G6" s="118">
        <v>37558</v>
      </c>
      <c r="H6" s="119" t="s">
        <v>363</v>
      </c>
      <c r="I6" s="118" t="s">
        <v>196</v>
      </c>
      <c r="J6" s="117" t="s">
        <v>168</v>
      </c>
      <c r="K6" s="120"/>
      <c r="L6" s="121">
        <v>1</v>
      </c>
    </row>
    <row r="7" spans="1:12" s="15" customFormat="1" ht="56.25">
      <c r="A7" s="122" t="s">
        <v>439</v>
      </c>
      <c r="B7" s="89"/>
      <c r="C7" s="89" t="s">
        <v>440</v>
      </c>
      <c r="D7" s="89" t="s">
        <v>2</v>
      </c>
      <c r="E7" s="89">
        <v>981568705</v>
      </c>
      <c r="F7" s="89" t="s">
        <v>441</v>
      </c>
      <c r="G7" s="92">
        <v>38906</v>
      </c>
      <c r="H7" s="91" t="s">
        <v>363</v>
      </c>
      <c r="I7" s="92" t="s">
        <v>197</v>
      </c>
      <c r="J7" s="89"/>
      <c r="K7" s="92"/>
      <c r="L7" s="123">
        <v>1</v>
      </c>
    </row>
    <row r="8" spans="1:12" s="15" customFormat="1" ht="45">
      <c r="A8" s="122" t="s">
        <v>96</v>
      </c>
      <c r="B8" s="89"/>
      <c r="C8" s="89" t="s">
        <v>101</v>
      </c>
      <c r="D8" s="89" t="s">
        <v>5</v>
      </c>
      <c r="E8" s="89"/>
      <c r="F8" s="89"/>
      <c r="G8" s="92">
        <v>38576</v>
      </c>
      <c r="H8" s="91" t="s">
        <v>363</v>
      </c>
      <c r="I8" s="92" t="s">
        <v>102</v>
      </c>
      <c r="J8" s="124" t="s">
        <v>200</v>
      </c>
      <c r="K8" s="125"/>
      <c r="L8" s="93">
        <v>1</v>
      </c>
    </row>
    <row r="9" spans="1:12" s="15" customFormat="1" ht="45">
      <c r="A9" s="122" t="s">
        <v>97</v>
      </c>
      <c r="B9" s="89"/>
      <c r="C9" s="89" t="s">
        <v>103</v>
      </c>
      <c r="D9" s="89" t="s">
        <v>104</v>
      </c>
      <c r="E9" s="89">
        <v>988336022</v>
      </c>
      <c r="F9" s="89"/>
      <c r="G9" s="92">
        <v>36481</v>
      </c>
      <c r="H9" s="91" t="s">
        <v>363</v>
      </c>
      <c r="I9" s="92" t="s">
        <v>102</v>
      </c>
      <c r="J9" s="124" t="s">
        <v>200</v>
      </c>
      <c r="K9" s="125"/>
      <c r="L9" s="93">
        <v>1</v>
      </c>
    </row>
    <row r="10" spans="1:12" s="15" customFormat="1" ht="45">
      <c r="A10" s="88" t="s">
        <v>99</v>
      </c>
      <c r="B10" s="89"/>
      <c r="C10" s="89" t="s">
        <v>105</v>
      </c>
      <c r="D10" s="89" t="s">
        <v>106</v>
      </c>
      <c r="E10" s="89">
        <v>988411792</v>
      </c>
      <c r="F10" s="89"/>
      <c r="G10" s="92">
        <v>36847</v>
      </c>
      <c r="H10" s="91" t="s">
        <v>363</v>
      </c>
      <c r="I10" s="92" t="s">
        <v>102</v>
      </c>
      <c r="J10" s="124" t="s">
        <v>200</v>
      </c>
      <c r="K10" s="125"/>
      <c r="L10" s="93">
        <v>1</v>
      </c>
    </row>
    <row r="11" spans="1:12" s="15" customFormat="1" ht="45">
      <c r="A11" s="122" t="s">
        <v>98</v>
      </c>
      <c r="B11" s="89"/>
      <c r="C11" s="89" t="s">
        <v>107</v>
      </c>
      <c r="D11" s="89" t="s">
        <v>6</v>
      </c>
      <c r="E11" s="89"/>
      <c r="F11" s="89"/>
      <c r="G11" s="92">
        <v>38584</v>
      </c>
      <c r="H11" s="91" t="s">
        <v>363</v>
      </c>
      <c r="I11" s="92" t="s">
        <v>102</v>
      </c>
      <c r="J11" s="124" t="s">
        <v>200</v>
      </c>
      <c r="K11" s="125"/>
      <c r="L11" s="93">
        <v>1</v>
      </c>
    </row>
    <row r="12" spans="1:12" s="15" customFormat="1" ht="101.25">
      <c r="A12" s="122" t="s">
        <v>442</v>
      </c>
      <c r="B12" s="89"/>
      <c r="C12" s="89" t="s">
        <v>443</v>
      </c>
      <c r="D12" s="89" t="s">
        <v>7</v>
      </c>
      <c r="E12" s="89">
        <v>981534173</v>
      </c>
      <c r="F12" s="89" t="s">
        <v>444</v>
      </c>
      <c r="G12" s="92">
        <v>36987</v>
      </c>
      <c r="H12" s="91" t="s">
        <v>363</v>
      </c>
      <c r="I12" s="92" t="s">
        <v>8</v>
      </c>
      <c r="J12" s="89" t="s">
        <v>205</v>
      </c>
      <c r="K12" s="92"/>
      <c r="L12" s="93">
        <v>1</v>
      </c>
    </row>
    <row r="13" spans="1:12" s="15" customFormat="1" ht="101.25">
      <c r="A13" s="122" t="s">
        <v>100</v>
      </c>
      <c r="B13" s="126"/>
      <c r="C13" s="89" t="s">
        <v>108</v>
      </c>
      <c r="D13" s="89" t="s">
        <v>109</v>
      </c>
      <c r="E13" s="89">
        <v>881031004</v>
      </c>
      <c r="F13" s="89" t="s">
        <v>110</v>
      </c>
      <c r="G13" s="92">
        <v>37182</v>
      </c>
      <c r="H13" s="91" t="s">
        <v>363</v>
      </c>
      <c r="I13" s="92" t="s">
        <v>111</v>
      </c>
      <c r="J13" s="89" t="s">
        <v>169</v>
      </c>
      <c r="K13" s="92"/>
      <c r="L13" s="93">
        <v>1</v>
      </c>
    </row>
    <row r="14" spans="1:12" s="15" customFormat="1" ht="146.25">
      <c r="A14" s="88" t="s">
        <v>446</v>
      </c>
      <c r="B14" s="89"/>
      <c r="C14" s="89" t="s">
        <v>61</v>
      </c>
      <c r="D14" s="89" t="s">
        <v>3</v>
      </c>
      <c r="E14" s="89">
        <v>981935791</v>
      </c>
      <c r="F14" s="89" t="s">
        <v>62</v>
      </c>
      <c r="G14" s="90">
        <v>39191</v>
      </c>
      <c r="H14" s="91" t="s">
        <v>363</v>
      </c>
      <c r="I14" s="92" t="s">
        <v>10</v>
      </c>
      <c r="J14" s="89" t="s">
        <v>552</v>
      </c>
      <c r="K14" s="92"/>
      <c r="L14" s="93">
        <v>1</v>
      </c>
    </row>
    <row r="15" spans="1:12" s="15" customFormat="1" ht="56.25">
      <c r="A15" s="88" t="s">
        <v>321</v>
      </c>
      <c r="B15" s="89" t="s">
        <v>322</v>
      </c>
      <c r="C15" s="89" t="s">
        <v>323</v>
      </c>
      <c r="D15" s="89" t="s">
        <v>324</v>
      </c>
      <c r="E15" s="89">
        <v>981630618</v>
      </c>
      <c r="F15" s="89" t="s">
        <v>325</v>
      </c>
      <c r="G15" s="90">
        <v>35782</v>
      </c>
      <c r="H15" s="91" t="s">
        <v>363</v>
      </c>
      <c r="I15" s="92" t="s">
        <v>206</v>
      </c>
      <c r="J15" s="89" t="s">
        <v>332</v>
      </c>
      <c r="K15" s="92"/>
      <c r="L15" s="93">
        <v>1</v>
      </c>
    </row>
    <row r="16" spans="1:12" s="15" customFormat="1" ht="102" thickBot="1">
      <c r="A16" s="87" t="s">
        <v>355</v>
      </c>
      <c r="B16" s="127"/>
      <c r="C16" s="127"/>
      <c r="D16" s="127" t="s">
        <v>356</v>
      </c>
      <c r="E16" s="128" t="s">
        <v>357</v>
      </c>
      <c r="F16" s="127" t="s">
        <v>358</v>
      </c>
      <c r="G16" s="129">
        <v>39641</v>
      </c>
      <c r="H16" s="130" t="s">
        <v>363</v>
      </c>
      <c r="I16" s="129" t="s">
        <v>359</v>
      </c>
      <c r="J16" s="127" t="s">
        <v>360</v>
      </c>
      <c r="K16" s="129"/>
      <c r="L16" s="131">
        <v>0.7143</v>
      </c>
    </row>
  </sheetData>
  <sheetProtection/>
  <mergeCells count="1">
    <mergeCell ref="A1:L2"/>
  </mergeCells>
  <hyperlinks>
    <hyperlink ref="J12" r:id="rId1" display="javascript:WebForm_DoPostBackWithOptions(new WebForm_PostBackOptions(&quot;SF_Comm4011$DG_ConsultaComponentes$ctl03$Lkb_nombre&quot;, &quot;&quot;, true, &quot;&quot;, &quot;&quot;, false, true))"/>
    <hyperlink ref="F14" r:id="rId2" display="www.ietgalicia.com"/>
    <hyperlink ref="J3" location="Índice!A1" display="Índice"/>
  </hyperlinks>
  <printOptions horizont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6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CIXTEC</cp:lastModifiedBy>
  <cp:lastPrinted>2009-04-08T06:12:43Z</cp:lastPrinted>
  <dcterms:created xsi:type="dcterms:W3CDTF">2007-12-17T17:53:47Z</dcterms:created>
  <dcterms:modified xsi:type="dcterms:W3CDTF">2009-04-08T06:13:02Z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